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glas" sheetId="1" r:id="rId1"/>
    <sheet name="glasfabr" sheetId="2" r:id="rId2"/>
    <sheet name="metselwerk" sheetId="3" r:id="rId3"/>
    <sheet name="panelen" sheetId="4" r:id="rId4"/>
    <sheet name="deuren" sheetId="5" r:id="rId5"/>
    <sheet name="kozijn" sheetId="6" r:id="rId6"/>
    <sheet name="Blad7" sheetId="7" r:id="rId7"/>
    <sheet name="suskasten" sheetId="8" r:id="rId8"/>
    <sheet name="kieren" sheetId="9" r:id="rId9"/>
    <sheet name="verklaring" sheetId="10" r:id="rId10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<sst xmlns="http://schemas.openxmlformats.org/spreadsheetml/2006/main" count="3697" uniqueCount="1937">
  <si>
    <t>5/100/5;vent.007x1.34 m2 (90 cm2) + rooster</t>
  </si>
  <si>
    <t>Lexan  6 mm</t>
  </si>
  <si>
    <t>Duitse +ing i.o.v. Genral Electric BoZ-NL</t>
  </si>
  <si>
    <t>[30]</t>
  </si>
  <si>
    <t>Lexan  8 mm</t>
  </si>
  <si>
    <t>Lexan 12 mm</t>
  </si>
  <si>
    <t>Maestro 6.50  8mm</t>
  </si>
  <si>
    <t>alu. schuifr.; 8 mm; 1,42 x 2,02 m</t>
  </si>
  <si>
    <t>[19]</t>
  </si>
  <si>
    <t>Maestro 6.50  6/67/6 + abs.</t>
  </si>
  <si>
    <t>alu. schuifr.; 6/67/6 mm+abs.bovend.;1,42 x 2,02 m</t>
  </si>
  <si>
    <t>Maestro 6.50  6/66/6 + abs.</t>
  </si>
  <si>
    <t>alu. schuifr.;6/66/6 mm+abs.bovend.;1,42 x 2,02 m</t>
  </si>
  <si>
    <t>Maestro 6.50  6/64/8 + abs.</t>
  </si>
  <si>
    <t>alu. schuifr.;6/64/8 mm+abs.bovend.;1,42 x 2,02 m</t>
  </si>
  <si>
    <t>Maestro 6.50  6/63/10 + abs.</t>
  </si>
  <si>
    <t>alu. schuifr.;6/63/10 mm+abs.bovend.;1,42 x 2,02 m</t>
  </si>
  <si>
    <t>Maestro 6.50  6/87/4 + abs.</t>
  </si>
  <si>
    <t>alu. schuifr.;6/87/4 mm+abs.bovend.;1,42 x 2,02 m</t>
  </si>
  <si>
    <t>Maestro 6.50  6/86/6 + abs.</t>
  </si>
  <si>
    <t>alu. schuifr.;6/86/6 mm+abs.bovend.;1,42 x 2,02 m</t>
  </si>
  <si>
    <t>Maestro 6.50  6/84/8 + abs.</t>
  </si>
  <si>
    <t>alu. schuifr.;6/84/8 mm+abs.bovend.;1,42 x 2,02 m</t>
  </si>
  <si>
    <t>Maestro 6.50  6/83/10 + abs.</t>
  </si>
  <si>
    <t>alu. schuifr.;6/83/10 mm+abs.bovend.;1,42 x 2,02 m</t>
  </si>
  <si>
    <t>Maestro 6.50  6/125/4 + abs.</t>
  </si>
  <si>
    <t>alu. schuifr.;6/125/4 mm+abs.bovend.;1,42 x 2,02 m</t>
  </si>
  <si>
    <t>Maestro 6.50  6/124/6 + abs.</t>
  </si>
  <si>
    <t>alu. schuifr.;6/124/6 mm+abs.bovend.;1,42 x 2,02 m</t>
  </si>
  <si>
    <t>Maestro 6.50  6/124/8 + abs.</t>
  </si>
  <si>
    <t>alu. schuifr.;6/124/8 mm+abs.bovend.;1,42 x 2,02 m</t>
  </si>
  <si>
    <t>Maestro 6.50  6/123/10 + abs.</t>
  </si>
  <si>
    <t>alu. schuifr.;6/123/10 mm+abs.bovend.;1,42x2,02 m</t>
  </si>
  <si>
    <t>Maestroterm 6.90 4/12/4 borst.</t>
  </si>
  <si>
    <t>alu. schuifr.;4/12/4 mm;normale borsteldichting</t>
  </si>
  <si>
    <t>Maestroterm 6.90 6/12/4 borst.</t>
  </si>
  <si>
    <t>alu. schuifr.;6/12/4 mm;normale borsteldichting</t>
  </si>
  <si>
    <t>Maestroterm 6.90 6/12/4 Fin s.</t>
  </si>
  <si>
    <t>alu. schuifr.;6/12/4 mm;Fin Seal afdichtingen</t>
  </si>
  <si>
    <t>Maestroterm 6.90 6/12/4 Fin s*</t>
  </si>
  <si>
    <t>alu. schuifr.;6/12/4 mm;FinS.afd.+vleugels afgekit</t>
  </si>
  <si>
    <t>+a-GL schuifr. 5/42/5</t>
  </si>
  <si>
    <t>schuifr 5/42/5 mm</t>
  </si>
  <si>
    <t>[22]</t>
  </si>
  <si>
    <t>+a-GL schuifr. 5/89/5</t>
  </si>
  <si>
    <t>schuifr 5/89/5 mm</t>
  </si>
  <si>
    <t>+a-GL schuifr. 5/42/5/42/5</t>
  </si>
  <si>
    <t>schuifr 5/42/5/42/5 mm</t>
  </si>
  <si>
    <t>schuifr 5/42/5/42/5 mm,90 mm kierstand</t>
  </si>
  <si>
    <t>schuifr 5/42/5/42/5 mm,90 mm kierstand+abs.</t>
  </si>
  <si>
    <t>+a-GL schuifr. 5/47/5</t>
  </si>
  <si>
    <t>schuifr 5/47/5 mm; enkele kierd. middenstijl</t>
  </si>
  <si>
    <t>[51]</t>
  </si>
  <si>
    <t>+a-GL schuifr. 5/81/5</t>
  </si>
  <si>
    <t>schuifr 5/81/5 mm; dubbele kierd. middenstijl</t>
  </si>
  <si>
    <t>+a-GL schuifr. 5/125/5</t>
  </si>
  <si>
    <t>schuifr 5/125/5 mm; dubbele kierd. middenstijl</t>
  </si>
  <si>
    <t>+a-GL schuifr. 5/125/5 RES</t>
  </si>
  <si>
    <t>schuifr.5/125/5 mm;dubb.kierd. middenstijl+reson.</t>
  </si>
  <si>
    <t>+a-GL schuifr. 5/125/5 RA</t>
  </si>
  <si>
    <t>schuifr.5/125/5 mm;dubb.kierd. middenstijl+randabs</t>
  </si>
  <si>
    <t>+a-GL schuifr. 5/188/5</t>
  </si>
  <si>
    <t>schuifr.5/125/5 mm;dubb.kierd. middenstijl</t>
  </si>
  <si>
    <t>+a-GL schuifr. 5/188/5 RA</t>
  </si>
  <si>
    <t>+a-GL +hermo 5/12/5</t>
  </si>
  <si>
    <t>alu raam + GL 5/12/5 mm; enkele kierdichting</t>
  </si>
  <si>
    <t>[50]</t>
  </si>
  <si>
    <t>+a-GL raam + 6/12/4 e.k.</t>
  </si>
  <si>
    <t>alu raam + GL 6/12/4 mm; enkele kierdichting</t>
  </si>
  <si>
    <t>+a-GL raam + 6/12/4 d.k.</t>
  </si>
  <si>
    <t>alu raam + GL 6/12/4 mm; dubbele kierd. + kit</t>
  </si>
  <si>
    <t>+a-GL schuifr. HSV2 6/44/4</t>
  </si>
  <si>
    <t>achterz.schuifr.GL 6 mm/spw 44 mm/vast gl.4 mm</t>
  </si>
  <si>
    <t>[49]</t>
  </si>
  <si>
    <t>+a-GL schuifr. HSV2 6/80/4</t>
  </si>
  <si>
    <t>achterz.schuifr.GL 6 mm/spw 80 mm/vast gl.4 mm</t>
  </si>
  <si>
    <t>+a-GL schuifr.HSV2 6/160/4</t>
  </si>
  <si>
    <t>achterz.schuifr.GL 6 mm/spw 160 mm/vast gl.4 mm</t>
  </si>
  <si>
    <t>+a-GL stolpraam 6/80/4</t>
  </si>
  <si>
    <t>alu stolpr.GL 6 mm/spw 80 mm/vast GL 4 mm</t>
  </si>
  <si>
    <t>+a-GL stolpraam 8/80/4</t>
  </si>
  <si>
    <t>alu stolpr.GL 8 mm/spw 80 mm/vast GL 4 mm</t>
  </si>
  <si>
    <t>+a-GL stolpraam 6/160/4</t>
  </si>
  <si>
    <t>alu stolpr.GL 6 mm/spw 160 mm/vast GL 4 mm</t>
  </si>
  <si>
    <t>+a-GL stolpraam 8/160/4</t>
  </si>
  <si>
    <t>alu stolpr.GL 8 mm/spw 160 mm/vast GL 4 mm</t>
  </si>
  <si>
    <t>+a-GL stolpraam 6/200/4</t>
  </si>
  <si>
    <t>alu stolpr.GL 6 mm/spw 200 mm/vast GL 4 mm</t>
  </si>
  <si>
    <t>+a-GL opdekbegl. 5/44/4</t>
  </si>
  <si>
    <t>alu opdekr.GL 5 mm/spw 44 mm/vast GL 4 mm</t>
  </si>
  <si>
    <t>+a-GL opdekbegl. 6/44/4</t>
  </si>
  <si>
    <t>alu opdekr.GL 6 mm/spw 44 mm/vast GL 4 mm</t>
  </si>
  <si>
    <t>+a-GL opdekbegl. 8/44/4</t>
  </si>
  <si>
    <t>alu opdekr.GL 8 mm/spw 44 mm/vast GL 4 mm</t>
  </si>
  <si>
    <t>+a-GL opdekbegl. 5/80/4</t>
  </si>
  <si>
    <t>alu opdekr.GL 5 mm/spw 80 mm/vast GL 4 mm</t>
  </si>
  <si>
    <t>+a-GL opdekbegl. 6/80/4</t>
  </si>
  <si>
    <t>alu opdekr.GL 6 mm/spw 80 mm/vast GL 4 mm</t>
  </si>
  <si>
    <t>+a-GL opdekbegl. 8/80/4</t>
  </si>
  <si>
    <t>alu opdekr.GL 8 mm/spw 80 mm/vast GL 4 mm</t>
  </si>
  <si>
    <t>+a-GL opdekbegl. 5/160/4</t>
  </si>
  <si>
    <t>alu opdekr.GL 5 mm/spw 160 mm/vast GL 4 mm</t>
  </si>
  <si>
    <t>+a-GL opdekbegl. 6/160/4</t>
  </si>
  <si>
    <t>alu opdekr.GL 6 mm/spw 160 mm/vast GL 4 mm</t>
  </si>
  <si>
    <t>+a-GL opdekbegl. 8/160/4</t>
  </si>
  <si>
    <t>alu opdekr.GL 8 mm/spw 160 mm/vast GL 4 mm</t>
  </si>
  <si>
    <t>PH 1250/40</t>
  </si>
  <si>
    <t>[23]</t>
  </si>
  <si>
    <t>PH 1250/70</t>
  </si>
  <si>
    <t>PH 1250/70 + randabsorptie</t>
  </si>
  <si>
    <t>PH 1250/70+RA kierstand 10 mm</t>
  </si>
  <si>
    <t>PH 1250/70 + randabsorptie, kierstand 10 mm</t>
  </si>
  <si>
    <t>PH 1250/70+RA kierst.10mm+toch</t>
  </si>
  <si>
    <t>PH 1250/70 + randabs, kierstand 10 mm + tochtruit</t>
  </si>
  <si>
    <t>PH 1250/70+RA kierstand 15 mm</t>
  </si>
  <si>
    <t>PH 1250/70 + randabsorptie, kierstand 15 mm</t>
  </si>
  <si>
    <t>PH 1250/70+RA kierst.15mm+toch</t>
  </si>
  <si>
    <t>PH 1250/70 + randabs, kierstand 15 mm + tochtruit</t>
  </si>
  <si>
    <t>PH 1250/120</t>
  </si>
  <si>
    <t>PH 1250/120 + randabsorptie</t>
  </si>
  <si>
    <t>PH 1250/120 GSE raamdeel</t>
  </si>
  <si>
    <t>PH 1250/120 geintregr.susk,enkele inlaat, raamdeel</t>
  </si>
  <si>
    <t>PH 1250/120 GSE suskastdeel</t>
  </si>
  <si>
    <t>PH 1250/120 geintregr.susk,enkele inl, suskastdeel</t>
  </si>
  <si>
    <t>PH 1250/120 GSD raamdeel</t>
  </si>
  <si>
    <t>PH 1250/120 + suskast Qv = 7,0; hxb = 148 x 123 cm</t>
  </si>
  <si>
    <t>[34]</t>
  </si>
  <si>
    <t>PH 1250/120 GSD suskastdeel</t>
  </si>
  <si>
    <t>PH 1250/120 geintregr.susk,dubb.inl, suskastdeel</t>
  </si>
  <si>
    <t>PH 1250/170</t>
  </si>
  <si>
    <t>PH 1250/170 + randabsorptie</t>
  </si>
  <si>
    <t>PH 1250/170 GSE raamdeel</t>
  </si>
  <si>
    <t>PH 1250/170 geintregr.susk,enkele inlaat, raamdeel</t>
  </si>
  <si>
    <t>PH 1250/170 GSE suskastdeel</t>
  </si>
  <si>
    <t>PH 1250/170 geintregr.susk,enk. inl., suskastdeel</t>
  </si>
  <si>
    <t>PH 1250/170 GSD raamdeel</t>
  </si>
  <si>
    <t>PH 1250/170 geintregr.susk,dubb. inlaat, raamdeel</t>
  </si>
  <si>
    <t>PH 1250/170 GSD suskastdeel</t>
  </si>
  <si>
    <t>PH 1250/170 geintregr.susk,dubb.inl., suskastdeel</t>
  </si>
  <si>
    <t>[43]</t>
  </si>
  <si>
    <t xml:space="preserve">PH 1250/70  </t>
  </si>
  <si>
    <t xml:space="preserve">PH 1250/120 </t>
  </si>
  <si>
    <t>PH 1250/120 susk. enk. inlaat</t>
  </si>
  <si>
    <t>PH 1250/120 susk. dubb. inlaat</t>
  </si>
  <si>
    <t xml:space="preserve">PH 1250/170 </t>
  </si>
  <si>
    <t>TPD/TNO 407.412</t>
  </si>
  <si>
    <t>PH 1250/170 susk. enk. inlaat</t>
  </si>
  <si>
    <t>PH 1250/170 susk. dubb. inlaat</t>
  </si>
  <si>
    <t>[57]</t>
  </si>
  <si>
    <t>Rekord 68 draaikiepr</t>
  </si>
  <si>
    <t>6/12/4 ; + kierafdichting</t>
  </si>
  <si>
    <t>[29]</t>
  </si>
  <si>
    <t>Rekord 55 draaikiepr</t>
  </si>
  <si>
    <t>Rekord 68 plus draaikiepr</t>
  </si>
  <si>
    <t>8/20/4 ; + kierafdichting ; gasgevuld</t>
  </si>
  <si>
    <t>Rekord isoplast P60 dr.kp.rm.</t>
  </si>
  <si>
    <t>Rekord isoplast P70 dr.kp.rm.</t>
  </si>
  <si>
    <t>Rekord isoplast P65 dr.kp.rm.</t>
  </si>
  <si>
    <t>Simec schuifr 8/20/6</t>
  </si>
  <si>
    <t>8/20/6 mm;T81X0'profiel;FIN-seal PB 69475 FP</t>
  </si>
  <si>
    <t>[55]</t>
  </si>
  <si>
    <t>Simec schuifr 6/12/4</t>
  </si>
  <si>
    <t>6/12/4 mm;T81X0'profiel;FIN-seal PB 69475 FP</t>
  </si>
  <si>
    <t>6/12/4 mm;T81X0'profiel;FIN-seal PB 69575 FP</t>
  </si>
  <si>
    <t>Simec schuifr 4/6/4</t>
  </si>
  <si>
    <t>4/6/4 mm;606s-x0 profiel;borstels type 22</t>
  </si>
  <si>
    <t>Simec schuifr 4/110/6</t>
  </si>
  <si>
    <t>4/110/6 mm;606s-x0 profiel;borstels type 18</t>
  </si>
  <si>
    <t>Simec schuifr 606 4/170/8</t>
  </si>
  <si>
    <t>4/170/8 mm;dubbel schuifr;FIN-seal PB 69475-FP</t>
  </si>
  <si>
    <t>Simec schuifr 606 4/160/8</t>
  </si>
  <si>
    <t>4/160/8 mm;dubbel schuifr;FIN-seal PB 69475-FP</t>
  </si>
  <si>
    <t>Simec schuifr 606 4/150/8</t>
  </si>
  <si>
    <t>4/150/8 mm;dubbel schuifr;FIN-seal PB 69475-FP</t>
  </si>
  <si>
    <t>Simec schuifr 606 4/130/8</t>
  </si>
  <si>
    <t>4/130/8 mm;dubbel schuifr;FIN-seal PB 69475-FP</t>
  </si>
  <si>
    <t>Simec schuifr 606 4/110/8</t>
  </si>
  <si>
    <t>4/110/8 mm;dubbel schuifr;FIN-seal PB 69475-FP</t>
  </si>
  <si>
    <t>Simec schuifr 4/6/4/110/4</t>
  </si>
  <si>
    <t>4/6/4/110/4 mm;606s-x0 profiel;borstel type 18</t>
  </si>
  <si>
    <t>4/6/4/110/4 mm;606s-x0 profiel;borstel type 22</t>
  </si>
  <si>
    <t>Simec draairaam 4/20/10</t>
  </si>
  <si>
    <t>TH67 draairaam</t>
  </si>
  <si>
    <t>[35]</t>
  </si>
  <si>
    <t>Simec vast raam 4/20/10</t>
  </si>
  <si>
    <t>TH67 vast raam</t>
  </si>
  <si>
    <t>Simec vast raam 4/12/6</t>
  </si>
  <si>
    <t>Simec draairm 8/15G/4-1.5-4</t>
  </si>
  <si>
    <t>Simec vast rm 8/15G/4-1.5-4</t>
  </si>
  <si>
    <t>Simec schuifr 4/120/6</t>
  </si>
  <si>
    <t>606S dubbel schuifr</t>
  </si>
  <si>
    <t>[38]</t>
  </si>
  <si>
    <t>Simec schuifr 6/120/6</t>
  </si>
  <si>
    <t>Simec schuifr 4/120/8</t>
  </si>
  <si>
    <t>Simec schuifr 4/120/6 abs</t>
  </si>
  <si>
    <t>606S dubbel schuifr + randabsorptie</t>
  </si>
  <si>
    <t>Simec schuifr 6/120/6 abs</t>
  </si>
  <si>
    <t>Simec schuifr 4/120/8 abs</t>
  </si>
  <si>
    <t>Simec schuifr 4/130/6</t>
  </si>
  <si>
    <t>Simec schuifr 6/130/6</t>
  </si>
  <si>
    <t>Simec schuifr 4/140/6</t>
  </si>
  <si>
    <t>[37]</t>
  </si>
  <si>
    <t>Simec schuifr 6/140/6</t>
  </si>
  <si>
    <t>Simec schuifr 4/150/6</t>
  </si>
  <si>
    <t>Simec schuifr 6/150/6</t>
  </si>
  <si>
    <t>606S dubbel schuifr geen goede gegevens!!</t>
  </si>
  <si>
    <t>Simec schuifr 4/160/6</t>
  </si>
  <si>
    <t>Simec schuifr 6/160/6</t>
  </si>
  <si>
    <t>Simec schuifr 4/170/6</t>
  </si>
  <si>
    <t>[36]</t>
  </si>
  <si>
    <t>Simec schuifr 6/170/6</t>
  </si>
  <si>
    <t>Simec schuifr 4/170/8</t>
  </si>
  <si>
    <t>Simec schuifr 4/170/6 abs</t>
  </si>
  <si>
    <t>Simec schuifr 6/170/6 abs</t>
  </si>
  <si>
    <t>VDM schuifr</t>
  </si>
  <si>
    <t>5/45/5 mm</t>
  </si>
  <si>
    <t>[41]</t>
  </si>
  <si>
    <t>VDM schuifr 75 + kunstst.</t>
  </si>
  <si>
    <t>5/75/5 mm</t>
  </si>
  <si>
    <t>[46]</t>
  </si>
  <si>
    <t>VDM schuifr 75R + kunstst</t>
  </si>
  <si>
    <t>VDM schuifr 75 + staal</t>
  </si>
  <si>
    <t>VDM schuifr 75R + staal</t>
  </si>
  <si>
    <t>VDM schuifr 140 + kunstst</t>
  </si>
  <si>
    <t>5/140/5 mm</t>
  </si>
  <si>
    <t>VDM schuifr 170 + kunstst</t>
  </si>
  <si>
    <t>5/170/5 mm</t>
  </si>
  <si>
    <t>Velux dakraam 0000</t>
  </si>
  <si>
    <t>3/9/3 mm; dakraam Velux</t>
  </si>
  <si>
    <t>[11]</t>
  </si>
  <si>
    <t>Velux dakraam GGL 0061</t>
  </si>
  <si>
    <t>8/15G/4 dakraam GGL 0061</t>
  </si>
  <si>
    <t>Velux dakraam GGL 0062</t>
  </si>
  <si>
    <t>3/20G/3/50/10 mm; dakraam Velux GGL 0062</t>
  </si>
  <si>
    <t>Vervallen</t>
  </si>
  <si>
    <t>MW38</t>
  </si>
  <si>
    <t>METSELW</t>
  </si>
  <si>
    <t>Steenachtige muur 100 kg/m2</t>
  </si>
  <si>
    <t>ME1</t>
  </si>
  <si>
    <t>MW44</t>
  </si>
  <si>
    <t>Steenachtige muur 200 kg/m2</t>
  </si>
  <si>
    <t>ME2</t>
  </si>
  <si>
    <t>MW49A</t>
  </si>
  <si>
    <t>Steenachtige muur 400 kg/m2</t>
  </si>
  <si>
    <t>ME3</t>
  </si>
  <si>
    <t>MW52</t>
  </si>
  <si>
    <t>Steenachtige muur 600 kg/m2</t>
  </si>
  <si>
    <t>ME4</t>
  </si>
  <si>
    <t>MW44B</t>
  </si>
  <si>
    <t>Steenachtige m. + voorzetwand</t>
  </si>
  <si>
    <t>ME5; 50 mm minerale wol in spouw</t>
  </si>
  <si>
    <t>MW42</t>
  </si>
  <si>
    <t>Steen. spouwmuur 100 kg/m2</t>
  </si>
  <si>
    <t>MS1; Steen.spouwmuur 100 kg/m2;min. wol in spouw</t>
  </si>
  <si>
    <t>MW46</t>
  </si>
  <si>
    <t>Steen. spouwmuur 200 kg/m2</t>
  </si>
  <si>
    <t>MS2; Steen.spouwmuur 200 kg/m2;min. wol in spouw</t>
  </si>
  <si>
    <t>MW51</t>
  </si>
  <si>
    <t>Steen. spouwmuur 400 kg/m2</t>
  </si>
  <si>
    <t>MS3; Steen.spouwmuur 400 kg/m2;min. wol in spouw</t>
  </si>
  <si>
    <t>MW54</t>
  </si>
  <si>
    <t>Steen. spouwmuur 600 kg/m2</t>
  </si>
  <si>
    <t>MS4; Steen.spouwmuur 600 kg/m2;min. wol in spouw</t>
  </si>
  <si>
    <t>MW46B</t>
  </si>
  <si>
    <t>Gevel met houten binnenspwblad</t>
  </si>
  <si>
    <t>MS5; Steen.buitenspwbl. met houten binnenspwbl.</t>
  </si>
  <si>
    <t>MW46A</t>
  </si>
  <si>
    <t>kzst 150 mm + buitenisolatie</t>
  </si>
  <si>
    <t>150 mm kalkzandst. met p.s. buitenisol(Ispo o.d.)</t>
  </si>
  <si>
    <t>[24]</t>
  </si>
  <si>
    <t>MW37</t>
  </si>
  <si>
    <t>Poriso 70+20</t>
  </si>
  <si>
    <t>70 mm poriso + 20 mm stuc</t>
  </si>
  <si>
    <t>MW41</t>
  </si>
  <si>
    <t>Poriso 110+20</t>
  </si>
  <si>
    <t>GCOS32</t>
  </si>
  <si>
    <t>GCOS33</t>
  </si>
  <si>
    <t>GCOS34</t>
  </si>
  <si>
    <t>GCOS35</t>
  </si>
  <si>
    <t>GCOS36</t>
  </si>
  <si>
    <t>GCOS37</t>
  </si>
  <si>
    <t>GCOS38</t>
  </si>
  <si>
    <t>GCOS39</t>
  </si>
  <si>
    <t>GCOS40</t>
  </si>
  <si>
    <t>110 mm poriso + 20 mm stuc</t>
  </si>
  <si>
    <t>MW44A</t>
  </si>
  <si>
    <t>1-st.baksteen + stuc</t>
  </si>
  <si>
    <t>ca. 370 kg/m2; 220 mm dik</t>
  </si>
  <si>
    <t>MW49</t>
  </si>
  <si>
    <t>1.5 Kalkzandsteen + stuc</t>
  </si>
  <si>
    <t>Prognose</t>
  </si>
  <si>
    <t>MW50</t>
  </si>
  <si>
    <t>2-steens + stuc</t>
  </si>
  <si>
    <t>---</t>
  </si>
  <si>
    <t>MW42A</t>
  </si>
  <si>
    <t>Betonsteen 100 + 30 stuc</t>
  </si>
  <si>
    <t>MW50A</t>
  </si>
  <si>
    <t>2 x 1/2 Kalkzandst + stuc</t>
  </si>
  <si>
    <t>ankerloos</t>
  </si>
  <si>
    <t>MW47</t>
  </si>
  <si>
    <t>1 Kalkzandsteen + stuc</t>
  </si>
  <si>
    <t>prognose</t>
  </si>
  <si>
    <t>MW42C</t>
  </si>
  <si>
    <t>1/2 Kalkzandst + stuc</t>
  </si>
  <si>
    <t>MW42D</t>
  </si>
  <si>
    <t>1/2-steens + 100 mm gasbet. G4</t>
  </si>
  <si>
    <t>Steens buitenspouwblad + 100 mm gasbeton 650 kg/m3</t>
  </si>
  <si>
    <t>[53]</t>
  </si>
  <si>
    <t>MW35</t>
  </si>
  <si>
    <t>Drijfst 1/2 st.+2zijd stuc</t>
  </si>
  <si>
    <t>S1; 110 kg/m2</t>
  </si>
  <si>
    <t>[13]</t>
  </si>
  <si>
    <t>MW39</t>
  </si>
  <si>
    <t>Drijfst 1/1 st.+2 zijd stu</t>
  </si>
  <si>
    <t>S2; 210 kg/m2</t>
  </si>
  <si>
    <t>MW42B</t>
  </si>
  <si>
    <t>Kalkzandst 1/2 st+2 zijd s</t>
  </si>
  <si>
    <t>S3; 240 kg/m2</t>
  </si>
  <si>
    <t>MW46C</t>
  </si>
  <si>
    <t>Kalkzandst 1/1 st.+2 zijd</t>
  </si>
  <si>
    <t>S4; 420 kg/m2</t>
  </si>
  <si>
    <t>MW27</t>
  </si>
  <si>
    <t>Betonst. licht poreus</t>
  </si>
  <si>
    <t>S5; 180 kg/m2; d=100mm; ongestuct</t>
  </si>
  <si>
    <t>MW40</t>
  </si>
  <si>
    <t>S6; 220 kg/m2; d=120 mm; gestuct</t>
  </si>
  <si>
    <t>MW37A</t>
  </si>
  <si>
    <t>Grindbeton massief 8 cm</t>
  </si>
  <si>
    <t>B1; 180 kg/m2</t>
  </si>
  <si>
    <t>MW43</t>
  </si>
  <si>
    <t>Grindbeton massief 15 cm</t>
  </si>
  <si>
    <t>B2; 350 kg/m2</t>
  </si>
  <si>
    <t>MW31</t>
  </si>
  <si>
    <t>Gasbeton massief 9 cm</t>
  </si>
  <si>
    <t>B3; 75 kg/m2</t>
  </si>
  <si>
    <t>MW34</t>
  </si>
  <si>
    <t>Gasbeton massief 15 cm</t>
  </si>
  <si>
    <t>B4; 120 kg/m2</t>
  </si>
  <si>
    <t>MW36</t>
  </si>
  <si>
    <t>glazen bouwstenen</t>
  </si>
  <si>
    <t>190x190x80 mm, andere formaten hogere R</t>
  </si>
  <si>
    <t>[21]</t>
  </si>
  <si>
    <t>Metselwerk</t>
  </si>
  <si>
    <t>mm</t>
  </si>
  <si>
    <t>Panelen</t>
  </si>
  <si>
    <t>PA24</t>
  </si>
  <si>
    <t>PANEEL</t>
  </si>
  <si>
    <t>BP1;Enkelv. paneel 10 kg/m2</t>
  </si>
  <si>
    <t>BP1</t>
  </si>
  <si>
    <t>PA22A</t>
  </si>
  <si>
    <t>BP2a;Stijve sandw.pl. 20 kg/m2</t>
  </si>
  <si>
    <t>BP2a;min. wol kern (150 kg/m3);d=50-85 mm</t>
  </si>
  <si>
    <t>PA23</t>
  </si>
  <si>
    <t>BP2b;Stijve sandw.pl. 20 kg/m2</t>
  </si>
  <si>
    <t>BP2a;min. wol kern (100 kg/m3);d=50-85 mm</t>
  </si>
  <si>
    <t>PA27</t>
  </si>
  <si>
    <t>BP2c;Stijve sandw.pl. 20 kg/m2</t>
  </si>
  <si>
    <t>BP2a;ps-schuimkern ;d=50-65 mm</t>
  </si>
  <si>
    <t>PA28C</t>
  </si>
  <si>
    <t>BP2d;Stijve sandw.pl. 20 kg/m2</t>
  </si>
  <si>
    <t>BP2a;pur-schuimkern ;d=45-75 mm</t>
  </si>
  <si>
    <t>PA28B</t>
  </si>
  <si>
    <t>BP2e;Stijve sandw.pl. 20 kg/m2</t>
  </si>
  <si>
    <t>BP2e;kurkplaat kern ;d=65-75 mm</t>
  </si>
  <si>
    <t>PA28A</t>
  </si>
  <si>
    <t>BP2f;Stijve sandw.pl. 20 kg/m2</t>
  </si>
  <si>
    <t>BP2f;schuimglas kern ;d=45-85 mm</t>
  </si>
  <si>
    <t>PA28</t>
  </si>
  <si>
    <t>BP3a;Lichte buigsl. con. 20 kg</t>
  </si>
  <si>
    <t>BP3a;10 kg/m2-60 mm spouw+50 mm min.wol-10 kg/m2</t>
  </si>
  <si>
    <t>PA30F</t>
  </si>
  <si>
    <t>BP3b;Buigsl.constr. 30-40kg/m2</t>
  </si>
  <si>
    <t>BP3b;15-20 kg/m2-90mm sp.+80mm min.wol-15-20 kg/m2</t>
  </si>
  <si>
    <t>PA33C</t>
  </si>
  <si>
    <t>BP3c;Buigsl.constr. ca.40kg/m2</t>
  </si>
  <si>
    <t>BP3c;20 kg/m2-150 mm sp.+80 mm min.wol-20 kg/m2</t>
  </si>
  <si>
    <t>PA37B</t>
  </si>
  <si>
    <t>BP4;Buigsl.constr. ca.55 kg/m2</t>
  </si>
  <si>
    <t>BP4;15kg/m2-40 sp-10kg/m2-90 sp+80 min.wol-30kg/m2</t>
  </si>
  <si>
    <t>PA40</t>
  </si>
  <si>
    <t>BP5;Buigsl.constr. ca.55 kg/m2</t>
  </si>
  <si>
    <t>BP5;25kg/m2-150 mm sp.+120 mm min.wol-30kg/m2</t>
  </si>
  <si>
    <t>PA13</t>
  </si>
  <si>
    <t>Triplex; board 4mm</t>
  </si>
  <si>
    <t>H1; 3.5 kg/m2</t>
  </si>
  <si>
    <t>PA23A</t>
  </si>
  <si>
    <t>spaanpl.of multiplex 15 mm</t>
  </si>
  <si>
    <t>H2; 12 kg/m2</t>
  </si>
  <si>
    <t>PA25</t>
  </si>
  <si>
    <t>Vurenhout; 25 mm</t>
  </si>
  <si>
    <t>H3; 16 kg/m2</t>
  </si>
  <si>
    <t>PA22</t>
  </si>
  <si>
    <t>Aluminium vlak 4 mm</t>
  </si>
  <si>
    <t>M1; 11 kg/m2</t>
  </si>
  <si>
    <t>PA9</t>
  </si>
  <si>
    <t>Alu 1.5 mm geprofileerd</t>
  </si>
  <si>
    <t>M2; 4 kg/m2; d=30 mm</t>
  </si>
  <si>
    <t>PA21</t>
  </si>
  <si>
    <t>Staal 1 mm vlak</t>
  </si>
  <si>
    <t>M3; 8 kg/m2</t>
  </si>
  <si>
    <t>PA29</t>
  </si>
  <si>
    <t>Staal 3 mm vlak</t>
  </si>
  <si>
    <t>M4; 24 kg/m2</t>
  </si>
  <si>
    <t>PA30</t>
  </si>
  <si>
    <t>Asbestcement 6 mm vlak</t>
  </si>
  <si>
    <t>D1; 10 kg/m2</t>
  </si>
  <si>
    <t>PA27A</t>
  </si>
  <si>
    <t>Asbestcement 6.5 mm gegolf</t>
  </si>
  <si>
    <t>D2; 14 kg/m2</t>
  </si>
  <si>
    <t>PA20</t>
  </si>
  <si>
    <t>Kunststof 4.5 mm vlak</t>
  </si>
  <si>
    <t>D4; 5 kg/m2</t>
  </si>
  <si>
    <t>PA30E</t>
  </si>
  <si>
    <t>Bruynzeel Multipanel 17 mm</t>
  </si>
  <si>
    <t>6 mm Occ. mult/4 mm SIREX IS 80 HH/6 mm Occ. mult</t>
  </si>
  <si>
    <t>[52]</t>
  </si>
  <si>
    <t>PA34</t>
  </si>
  <si>
    <t>Bruynzeel Multipanel 20,5 mm</t>
  </si>
  <si>
    <t>7 mm Occ. mult/6 mm SIREX IS 80 HH/7 mm Occ. mult</t>
  </si>
  <si>
    <t>PA31</t>
  </si>
  <si>
    <t>Bruynzeel Multipanel 20 mm</t>
  </si>
  <si>
    <t>7 mm Occ. mult/6 mm PGR 2800/7 mm Occ. mult</t>
  </si>
  <si>
    <t>PA29A</t>
  </si>
  <si>
    <t>Bruynzeel Multipanel 16,6 mm</t>
  </si>
  <si>
    <t>6 mm Occ. mult/4 mm PGR 2800/6 mm Occ. mult</t>
  </si>
  <si>
    <t>PA29B</t>
  </si>
  <si>
    <t>PANHO type 29C0666 ;Trespa</t>
  </si>
  <si>
    <t>Trespa     ; inklemdikte 47 mm</t>
  </si>
  <si>
    <t>[59]</t>
  </si>
  <si>
    <t>PA30D</t>
  </si>
  <si>
    <t>PANHO type 30A1230 ;Trespa</t>
  </si>
  <si>
    <t>Trespa     ; inklemdikte 42 mm</t>
  </si>
  <si>
    <t>PA30A</t>
  </si>
  <si>
    <t>PANHO type 30B0943 ;staal/glas</t>
  </si>
  <si>
    <t>staal/glas ; inklemdikte 26 mm</t>
  </si>
  <si>
    <t>PA30B</t>
  </si>
  <si>
    <t>PANHO type 30D0450 ;Aluminium</t>
  </si>
  <si>
    <t>Aluminium  ; inklemdikte 24 mm</t>
  </si>
  <si>
    <t>PA31B</t>
  </si>
  <si>
    <t>PANHO type 31A1530 ;Glasal</t>
  </si>
  <si>
    <t>Glasal     ; inklemdikte 45 mm</t>
  </si>
  <si>
    <t>PA31A</t>
  </si>
  <si>
    <t>PANHO type 31A0630 ;Trespa</t>
  </si>
  <si>
    <t>Trespa     ; inklemdikte 39 mm</t>
  </si>
  <si>
    <t>PA31C</t>
  </si>
  <si>
    <t>PANHO type 31A0240 ;Staal</t>
  </si>
  <si>
    <t>Staal      ; inklemdikte 41 mm</t>
  </si>
  <si>
    <t>[60]</t>
  </si>
  <si>
    <t>PA32</t>
  </si>
  <si>
    <t>PANHO type 32A1032 ;Glasal</t>
  </si>
  <si>
    <t>Glasal     ; inklemdikte 48 mm</t>
  </si>
  <si>
    <t>PA32A</t>
  </si>
  <si>
    <t>PANHO type 32A0630 ;Trespa</t>
  </si>
  <si>
    <t>PA33A</t>
  </si>
  <si>
    <t>PANHO type 33A0636 ;Trespa</t>
  </si>
  <si>
    <t>Trespa     ; inklemdikte 46 mm</t>
  </si>
  <si>
    <t>PA30C</t>
  </si>
  <si>
    <t>PANHO type 33B2131 ;staal/glas</t>
  </si>
  <si>
    <t>PA33D</t>
  </si>
  <si>
    <t>PANHO type 33A0430 ;staal</t>
  </si>
  <si>
    <t>staal      ; inklemdikte 34 mm</t>
  </si>
  <si>
    <t>PA33</t>
  </si>
  <si>
    <t>PANHO type 33C0648 ;Trespa</t>
  </si>
  <si>
    <t>Trespa     ; inklemdikte 31 mm</t>
  </si>
  <si>
    <t>PA33B</t>
  </si>
  <si>
    <t>PANHO type 33B1040 ;staal/glas</t>
  </si>
  <si>
    <t>PA34B</t>
  </si>
  <si>
    <t>PANHO type 34C1548 ;Glasal</t>
  </si>
  <si>
    <t>Glasal     ; inklemdikte 30 mm</t>
  </si>
  <si>
    <t>PA34A</t>
  </si>
  <si>
    <t>PANHO type 34A0630 ;Trespa</t>
  </si>
  <si>
    <t>PA35A</t>
  </si>
  <si>
    <t>PANHO type 35A0340 ;staal</t>
  </si>
  <si>
    <t>staal      ; inklemdikte 43 mm</t>
  </si>
  <si>
    <t>PA35</t>
  </si>
  <si>
    <t>PANHO type 35A0640 ;Trespa</t>
  </si>
  <si>
    <t>Trespa     ; inklemdikte 52 mm</t>
  </si>
  <si>
    <t>PA36</t>
  </si>
  <si>
    <t>PANHO type 36A0440 ;staal</t>
  </si>
  <si>
    <t>staal      ; inklemdikte 44 mm</t>
  </si>
  <si>
    <t>PA35B</t>
  </si>
  <si>
    <t>PANHO type 36B0440 ;aluminium</t>
  </si>
  <si>
    <t>aluminium  ; inklemdikte 24 mm</t>
  </si>
  <si>
    <t>PA36A</t>
  </si>
  <si>
    <t>PANHO type 36A0640 ;Trespa</t>
  </si>
  <si>
    <t>Trespa     ; inklemdikte 50 mm</t>
  </si>
  <si>
    <t>PA37</t>
  </si>
  <si>
    <t>PANHO type37B0450;staal/trespa</t>
  </si>
  <si>
    <t>staal/trespa;inklemdikte 17 mm</t>
  </si>
  <si>
    <t>PA37C</t>
  </si>
  <si>
    <t>PANHO type 37C0650 ;Trespa</t>
  </si>
  <si>
    <t>trespa     ; inklemdikte 39 mm</t>
  </si>
  <si>
    <t>PA37A</t>
  </si>
  <si>
    <t>PANHO type37B0960;staal/trespa</t>
  </si>
  <si>
    <t>staal/trespa;inklemdikte 32 mm</t>
  </si>
  <si>
    <t>PA39</t>
  </si>
  <si>
    <t>PANHO type 39A1540 ;Glasal</t>
  </si>
  <si>
    <t>Glasal     ; inklemdikte 67 mm</t>
  </si>
  <si>
    <t>PA40A</t>
  </si>
  <si>
    <t>PANHO type 40D0460 ;aluminium</t>
  </si>
  <si>
    <t>PA42</t>
  </si>
  <si>
    <t>PANHO type 42A1040 ;Glasal</t>
  </si>
  <si>
    <t>Glasal     ; inklemdikte 72 mm</t>
  </si>
  <si>
    <t>panelen</t>
  </si>
  <si>
    <t>Deuren</t>
  </si>
  <si>
    <t>DE26</t>
  </si>
  <si>
    <t>DEUR</t>
  </si>
  <si>
    <t>deur D1</t>
  </si>
  <si>
    <t>bladen met geperste tussenlg,randhout,38mm,18kg/m2</t>
  </si>
  <si>
    <t>DE27</t>
  </si>
  <si>
    <t>40 mm Vurenhout</t>
  </si>
  <si>
    <t>prognose tbv randhout massieve deur</t>
  </si>
  <si>
    <t>DE29</t>
  </si>
  <si>
    <t>44 mm Hardhout</t>
  </si>
  <si>
    <t>DE30</t>
  </si>
  <si>
    <t>deur D2</t>
  </si>
  <si>
    <t>Massief houten deur, 38mm, 27kg/m2</t>
  </si>
  <si>
    <t>DE32</t>
  </si>
  <si>
    <t>65 mm Hardhout</t>
  </si>
  <si>
    <t>DE33</t>
  </si>
  <si>
    <t>deur D3</t>
  </si>
  <si>
    <t>als D1 of D2, dikkere constructie, 54mm,25-40kg/m2</t>
  </si>
  <si>
    <t>DE38</t>
  </si>
  <si>
    <t>2 massieve deuren 40 mm</t>
  </si>
  <si>
    <t>prognose; aparte kozijnen</t>
  </si>
  <si>
    <t>DE40</t>
  </si>
  <si>
    <t>deur D4</t>
  </si>
  <si>
    <t>Gescheiden bladen,houtwolcem., 65mm,30-35kg/m2</t>
  </si>
  <si>
    <t>deuren</t>
  </si>
  <si>
    <t>Kozijnen</t>
  </si>
  <si>
    <t>KO31</t>
  </si>
  <si>
    <t>Kozijn</t>
  </si>
  <si>
    <t>kozijn K1</t>
  </si>
  <si>
    <t>Enkelvoudig kunstof of aluminium kozijn, 50mm</t>
  </si>
  <si>
    <t>KO32</t>
  </si>
  <si>
    <t>kozijnhout</t>
  </si>
  <si>
    <t>prognose kozijnhout (minimum)</t>
  </si>
  <si>
    <t>[45]</t>
  </si>
  <si>
    <t>KO33</t>
  </si>
  <si>
    <t>Wavira kozijn dubb.kierd.</t>
  </si>
  <si>
    <t>KO33A</t>
  </si>
  <si>
    <t>kozijn K2</t>
  </si>
  <si>
    <t>houten of dubbelwandig kunstof kozijn, 50-70mm</t>
  </si>
  <si>
    <t>KO37</t>
  </si>
  <si>
    <t>kozijn K3</t>
  </si>
  <si>
    <t>dikke kozijnen en ramen van diverse mat., 80-120mm</t>
  </si>
  <si>
    <t>KO37A</t>
  </si>
  <si>
    <t>prognose kozijnhout (gemiddeld)</t>
  </si>
  <si>
    <t>Daken</t>
  </si>
  <si>
    <t>DA9</t>
  </si>
  <si>
    <t>DAK</t>
  </si>
  <si>
    <t>Polyester 3 mm gegolfd</t>
  </si>
  <si>
    <t>D3; 3 kg/m2</t>
  </si>
  <si>
    <t>DA12</t>
  </si>
  <si>
    <t>Rietendak op sporen zonder aft</t>
  </si>
  <si>
    <t>Rietendak op sporen zonder aftimm. binnenzijde</t>
  </si>
  <si>
    <t>[17]</t>
  </si>
  <si>
    <t>DA15</t>
  </si>
  <si>
    <t>Rietendak op sporen+open spouw</t>
  </si>
  <si>
    <t>Rietendak op sporen + "open spouw" voor zolder Lbi</t>
  </si>
  <si>
    <t>[27]</t>
  </si>
  <si>
    <t>DA15A</t>
  </si>
  <si>
    <t>Rietendak op sporen+board aft.</t>
  </si>
  <si>
    <t>Rietendak op sporen met board aftimm. binnenzijde</t>
  </si>
  <si>
    <t>[26]</t>
  </si>
  <si>
    <t>DA19</t>
  </si>
  <si>
    <t>Staal 0.7 mm geprofileerd</t>
  </si>
  <si>
    <t>M5; 7 kg/m2; d=40 mm</t>
  </si>
  <si>
    <t>DA20</t>
  </si>
  <si>
    <t>Hellend pannendak op gordingen</t>
  </si>
  <si>
    <t>Sneldek pannen + gg delen 19 mm + gordingen 70x170</t>
  </si>
  <si>
    <t>[12]</t>
  </si>
  <si>
    <t>DA20A</t>
  </si>
  <si>
    <t>Rietendak op sporen+board pla.</t>
  </si>
  <si>
    <t>Rietendak op sporen met board plaf.+ z. grote spou</t>
  </si>
  <si>
    <t>[25]</t>
  </si>
  <si>
    <t>DA21</t>
  </si>
  <si>
    <t>Platdak op gordingen</t>
  </si>
  <si>
    <t>GG delen 19mm+gordingen 70x170</t>
  </si>
  <si>
    <t>DA21A</t>
  </si>
  <si>
    <t>Platdak gg delen 19mm gordingen 70*170</t>
  </si>
  <si>
    <t>DA21B</t>
  </si>
  <si>
    <t>Rietendak op sporen+gips aft.</t>
  </si>
  <si>
    <t>Rietendak op sporen met gips aftimm. binnenzijde</t>
  </si>
  <si>
    <t>DA23</t>
  </si>
  <si>
    <t>Platdak op gordingen+board aft</t>
  </si>
  <si>
    <t>Platdak gg delen 19mm gord. 70*170 + board aft.</t>
  </si>
  <si>
    <t>[28]</t>
  </si>
  <si>
    <t>DA25</t>
  </si>
  <si>
    <t>DP1;hout.dakbeschot+th.isol.</t>
  </si>
  <si>
    <t>dakbeschot + isolatie + dakbedekking</t>
  </si>
  <si>
    <t>DA27</t>
  </si>
  <si>
    <t>DH1;Onge└soleerd pannendak</t>
  </si>
  <si>
    <t>pannen beschot van houten delen 10 kg/m2</t>
  </si>
  <si>
    <t>DA27A</t>
  </si>
  <si>
    <t>Geisol. pannendak met riet iso</t>
  </si>
  <si>
    <t>Geisol. pannendak op houten beschot+riet isol. oz</t>
  </si>
  <si>
    <t>[14]</t>
  </si>
  <si>
    <t>DA27B</t>
  </si>
  <si>
    <t>Ongeisol. pannendak</t>
  </si>
  <si>
    <t>DH1; ongeisoleerd pannendak op houten beschot</t>
  </si>
  <si>
    <t>DA27C</t>
  </si>
  <si>
    <t>Ongeis.pannendak met boardplaf</t>
  </si>
  <si>
    <t>Ongeisol. pannendak+h. beschot+spouw+board aftimm.</t>
  </si>
  <si>
    <t>DA27D</t>
  </si>
  <si>
    <t>DH2;PUR/PS-Ge└s. pannendak</t>
  </si>
  <si>
    <t>gording/sporenkap;massa isol. dakelement 8-18kg/m2</t>
  </si>
  <si>
    <t>DA27E</t>
  </si>
  <si>
    <t>Platdak op gordingen+gips aft</t>
  </si>
  <si>
    <t>Platdak gg delen + gordingen + gips aftimmering</t>
  </si>
  <si>
    <t>DA27F</t>
  </si>
  <si>
    <t>Staal geprof .7mm+PU-sch+dklr</t>
  </si>
  <si>
    <t>M7; 16 kg/m2; d=60 mm</t>
  </si>
  <si>
    <t>DA27G</t>
  </si>
  <si>
    <t>DH3;PUR/PS-Ge└s. pannendak</t>
  </si>
  <si>
    <t>als DH2 maar omgekeerde sporenkap 15-25 kg/m2</t>
  </si>
  <si>
    <t>DA28</t>
  </si>
  <si>
    <t>Vurenkap; Standaard</t>
  </si>
  <si>
    <t>10mm spaanpl./120mm spoor/45mm glasw+folie</t>
  </si>
  <si>
    <t>[16]</t>
  </si>
  <si>
    <t>DA28A</t>
  </si>
  <si>
    <t>DP2;Hout.dakbesch.+isol.+grind</t>
  </si>
  <si>
    <t>dakbeschot+isolatie+dakbedekking+30 mm grind</t>
  </si>
  <si>
    <t>DA28B</t>
  </si>
  <si>
    <t>DH6a;Zelfdr.doosconstr.+wol</t>
  </si>
  <si>
    <t>ribhoogte 67-100 mm; massa 12-18 kg/m2</t>
  </si>
  <si>
    <t>DA28C</t>
  </si>
  <si>
    <t>DH5a;Wol-ge└sol.omgek.sporendk</t>
  </si>
  <si>
    <t>Als DH4 omgek.sp.kap; min.wol 35% spoorhoogte</t>
  </si>
  <si>
    <t>DA29D</t>
  </si>
  <si>
    <t>Ongeisol. pannendak+h. beschot+spouw+board plafond</t>
  </si>
  <si>
    <t>DA29</t>
  </si>
  <si>
    <t>BIK Polyester dakkapel</t>
  </si>
  <si>
    <t>3 polyester/9 multiplex/90 sp.+min.wol/9 multiplex</t>
  </si>
  <si>
    <t>[42]</t>
  </si>
  <si>
    <t>DA29A</t>
  </si>
  <si>
    <t>Rietendak+isolatie+gips</t>
  </si>
  <si>
    <t>Rietendak op sporen+steenwol+9 mm gips aftimm.</t>
  </si>
  <si>
    <t>DA30</t>
  </si>
  <si>
    <t>Ongeisol. pannendak+h. beschot+spouw+board kniesch</t>
  </si>
  <si>
    <t>DA30A</t>
  </si>
  <si>
    <t>Ongeis.pannendak met gipsplaf.</t>
  </si>
  <si>
    <t>Ongeisol. pannendak+h. beschot+spouw+gips aftimm.</t>
  </si>
  <si>
    <t>DA30B</t>
  </si>
  <si>
    <t>DP3;Gipsplaf.+wol+DP1</t>
  </si>
  <si>
    <t>isol. dak + 30 mm wol in sp. 50% opp.+gips</t>
  </si>
  <si>
    <t>DA30C</t>
  </si>
  <si>
    <t>Opstalan NORM+ 70\120-170</t>
  </si>
  <si>
    <t>moduulkap met 70mm steenwol,120-170mm ribhoogte</t>
  </si>
  <si>
    <t>[15]</t>
  </si>
  <si>
    <t>DA30D</t>
  </si>
  <si>
    <t>Opstalan NORM+ 90\145-170</t>
  </si>
  <si>
    <t>moduulkap met 90mm steenwol,145-170mm ribhoogte</t>
  </si>
  <si>
    <t>DA31</t>
  </si>
  <si>
    <t>Ongeisol. pannendak+h. beschot+gr. spouw+gips aft.</t>
  </si>
  <si>
    <t>DA31A</t>
  </si>
  <si>
    <t>Pannendak met min.wol+1xgips</t>
  </si>
  <si>
    <t>Pannend.+h.beschot+spouw+min.wol+1xgips op regels</t>
  </si>
  <si>
    <t>[10]</t>
  </si>
  <si>
    <t>DA32</t>
  </si>
  <si>
    <t>DH5b;Wol-ge└sol.omgek.sporendk</t>
  </si>
  <si>
    <t>als DH5a maar min.wol min. 50% spoorhoogte</t>
  </si>
  <si>
    <t>DA32A</t>
  </si>
  <si>
    <t>DH6b;Zelfdr.doosconstr.+wol</t>
  </si>
  <si>
    <t>ribhoogte 120-140 mm; massa 19-25 kg/m2</t>
  </si>
  <si>
    <t>DA32B</t>
  </si>
  <si>
    <t>DH4;Min.wol ge└sol.pannendak</t>
  </si>
  <si>
    <t>als DH2 maar min.wol 16 kg/m3;massa 8-15 kg/m2</t>
  </si>
  <si>
    <t>DA32C</t>
  </si>
  <si>
    <t>CONTRASONOR20/30 L</t>
  </si>
  <si>
    <t>CONTRASONOR22/33 L</t>
  </si>
  <si>
    <t>CONTRASONOR21/32 L</t>
  </si>
  <si>
    <t>CONTRASONOR26/34 L</t>
  </si>
  <si>
    <t>CONTRASONOR28/35 L 85</t>
  </si>
  <si>
    <t>CONTRASONOR29/34 L</t>
  </si>
  <si>
    <t>CONTRASONOR25/34 L 64</t>
  </si>
  <si>
    <t>CONTRASONOR27/36 LST</t>
  </si>
  <si>
    <t>CONTRASONOR33/35 L</t>
  </si>
  <si>
    <t>CONTRASONOR28/35 L 106</t>
  </si>
  <si>
    <t>CONTRASONOR28/37 LSTA</t>
  </si>
  <si>
    <t>CONTRASONOR28/38 LPH</t>
  </si>
  <si>
    <t>CONTRASONOR31/37 LST</t>
  </si>
  <si>
    <t>CONTRASONOR31/36 L</t>
  </si>
  <si>
    <t>CONTRASONOR30/36 L</t>
  </si>
  <si>
    <t>CONTRASONOR31/38 LST</t>
  </si>
  <si>
    <t>CONTRASONOR36/40 LPH</t>
  </si>
  <si>
    <t>CONTRASONOR33/37 L</t>
  </si>
  <si>
    <t>CONTRASONOR32/38 LST</t>
  </si>
  <si>
    <t>CONTRASONOR36/39 LSTA</t>
  </si>
  <si>
    <t>CONTRASONOR30/39 LST</t>
  </si>
  <si>
    <t>CONTRASONOR31/41 LPHPH</t>
  </si>
  <si>
    <t>CONTRASONOR32/41 LPH</t>
  </si>
  <si>
    <t>CONTRASONOR34/40 LSTA</t>
  </si>
  <si>
    <t>CONTRASONOR37/40 LSTA</t>
  </si>
  <si>
    <t>CONTRASONOR35/42 LPH</t>
  </si>
  <si>
    <t>CONTRASONOR36/43 LPHPH</t>
  </si>
  <si>
    <t>CONTRASONOR35/41 LPHA</t>
  </si>
  <si>
    <t>CONTRASONOR43/42 LPHA</t>
  </si>
  <si>
    <t>CONTRASONOR45/46 GPHPH</t>
  </si>
  <si>
    <t>CONTRASONOR41/47 GPHPH</t>
  </si>
  <si>
    <t>CONTRASONOR47/42 LPHA</t>
  </si>
  <si>
    <t>CONTRASONOR45/43 LPHA</t>
  </si>
  <si>
    <t>CONTRASONOR26/36 L</t>
  </si>
  <si>
    <t>CONTRASONOR25/34 L85</t>
  </si>
  <si>
    <t/>
  </si>
  <si>
    <t>CONTRASONOR SILENCE26/36 AST</t>
  </si>
  <si>
    <t>CONTRASONOR SILENCE26/38 ASTA</t>
  </si>
  <si>
    <t>CONTRASONOR SILENCE27/39 AST</t>
  </si>
  <si>
    <t>CONTRASONOR SILENCE28/40 AST</t>
  </si>
  <si>
    <t>CONTRASONOR SILENCE36/41 ASTA</t>
  </si>
  <si>
    <t>CONTRASONOR SILENCE32/41 AST 844</t>
  </si>
  <si>
    <t>CONTRASONOR SILENCE32/40 ASTA</t>
  </si>
  <si>
    <t>CONTRASONOR SILENCE32/41 AST 655</t>
  </si>
  <si>
    <t>CONTRASONOR SILENCE31/40 AST</t>
  </si>
  <si>
    <t>CONTRASONOR SILENCE30/42 ASTA</t>
  </si>
  <si>
    <t>CONTRASONOR SILENCE31/42 AST</t>
  </si>
  <si>
    <t>CONTRASONOR SILENCE38/44 ASTA</t>
  </si>
  <si>
    <t>CONTRASONOR SILENCE35/44 AST</t>
  </si>
  <si>
    <t>CONTRASONOR SILENCE33/43 AST</t>
  </si>
  <si>
    <t>CONTRASONOR SILENCE40/46 AST</t>
  </si>
  <si>
    <t>CONTRASONOR SILENCE34/43 AST</t>
  </si>
  <si>
    <t>CONTRASONOR SILENCE37/46 ASTA</t>
  </si>
  <si>
    <t>CONTRASONOR SILENCE33/43 ASTA</t>
  </si>
  <si>
    <t>CONTRASONOR SILENCE41/44 AST</t>
  </si>
  <si>
    <t>CONTRASONOR SILENCE40/51 ASTA</t>
  </si>
  <si>
    <t>GCON27</t>
  </si>
  <si>
    <t>GCON29</t>
  </si>
  <si>
    <t>GCON31</t>
  </si>
  <si>
    <t>GCON32</t>
  </si>
  <si>
    <t>GCON33</t>
  </si>
  <si>
    <t>GCON35</t>
  </si>
  <si>
    <t>GCON34</t>
  </si>
  <si>
    <t>GCON36</t>
  </si>
  <si>
    <t>GCON37</t>
  </si>
  <si>
    <t>GCON38</t>
  </si>
  <si>
    <t>GCON40</t>
  </si>
  <si>
    <t>GCON41</t>
  </si>
  <si>
    <t>GCON42</t>
  </si>
  <si>
    <t>GCON0</t>
  </si>
  <si>
    <t>GCON30</t>
  </si>
  <si>
    <t>sorteer</t>
  </si>
  <si>
    <t>nr</t>
  </si>
  <si>
    <t>voorbeeld</t>
  </si>
  <si>
    <t>Staal 2x1.5mm + PU-schuim</t>
  </si>
  <si>
    <t>M8; 40 kg/m2; d=60 mm</t>
  </si>
  <si>
    <t>DA32D</t>
  </si>
  <si>
    <t>Opstalan NORM+ 110\145-170</t>
  </si>
  <si>
    <t>moduulkap met 110mm steenwol,145-170mm ribhoogte</t>
  </si>
  <si>
    <t>DA32E</t>
  </si>
  <si>
    <t>Opstalan NORM+ 90\120 rib</t>
  </si>
  <si>
    <t>moduulkap met 90mm steenwol,120mm ribhoogte</t>
  </si>
  <si>
    <t>DA32F</t>
  </si>
  <si>
    <t>Rietendak+isolatie+IVI+gipspl.</t>
  </si>
  <si>
    <t>Rietendak op sporen+steenwol+IVI+9mm gips aftimm.</t>
  </si>
  <si>
    <t>DA32G</t>
  </si>
  <si>
    <t>DH7a;Ak.plaf.+PUR/PS-geis.dak</t>
  </si>
  <si>
    <t>50mm min.wol in sp. op tot. opp.;balkafs. .5m</t>
  </si>
  <si>
    <t>DA33</t>
  </si>
  <si>
    <t>DP4;=DP3+ met 30 mm grind</t>
  </si>
  <si>
    <t>isol. dak+grind+30 mm wol in spouw 50%+gips</t>
  </si>
  <si>
    <t>DA33A</t>
  </si>
  <si>
    <t>Pannendak met min.wol+2xgips</t>
  </si>
  <si>
    <t>Pannend.+h.beschot+spouw+min.wol+2xgips op regels</t>
  </si>
  <si>
    <t>DA33B</t>
  </si>
  <si>
    <t>Pannendak+wol+1xgips knieschot</t>
  </si>
  <si>
    <t>Pannend.+h.beschot+spouw+min.wol+knieschot 1xgips</t>
  </si>
  <si>
    <t>DA33C</t>
  </si>
  <si>
    <t>Pannendak+wol+1xgips plafond</t>
  </si>
  <si>
    <t>Pannend.+h.beschot+spouw+min.wol+plafond 1xgips</t>
  </si>
  <si>
    <t>DA34</t>
  </si>
  <si>
    <t>Opstalan NORM+ 110\120 rib</t>
  </si>
  <si>
    <t>moduulkap met 110mm steenwol, 120mm ribhoogte</t>
  </si>
  <si>
    <t>DA35</t>
  </si>
  <si>
    <t>DH8;Verend ak.plaf+PUR/PS dak</t>
  </si>
  <si>
    <t>Als DH7 maar ver.plaf.;gem.afst.balkl.0.5-1.5m</t>
  </si>
  <si>
    <t>DA35A</t>
  </si>
  <si>
    <t>DH5c;Wol-ge└sol.omgek.sporendk</t>
  </si>
  <si>
    <t>als DH5a maar min. wol min. 80% spoorhoogte</t>
  </si>
  <si>
    <t>DA35B</t>
  </si>
  <si>
    <t>Pannendak+wol+2xgips plafond</t>
  </si>
  <si>
    <t>Pannend.+h.beschot+spouw+min.wol+plafond 2xgips</t>
  </si>
  <si>
    <t>DA35C</t>
  </si>
  <si>
    <t>Pannendak+wol+2xgips knieschot</t>
  </si>
  <si>
    <t>Pannend.+h.beschot+spouw+min.wol+knieschot 2xgips</t>
  </si>
  <si>
    <t>DA35D</t>
  </si>
  <si>
    <t>DH9a;Pannedak+gasbetonelementn</t>
  </si>
  <si>
    <t>zelfdragende gasbet.elem.;80 kg/m2</t>
  </si>
  <si>
    <t>DA36</t>
  </si>
  <si>
    <t>DH7b;Ak.plaf.+PUR/PS-geis.dak</t>
  </si>
  <si>
    <t>als DH7a maar gem. afstand balklaag 1.5 m.</t>
  </si>
  <si>
    <t>DA38</t>
  </si>
  <si>
    <t>Archiobouw CK 100</t>
  </si>
  <si>
    <t>dakelement doos+cempanel16/12+foam D80 tot 128 mm</t>
  </si>
  <si>
    <t>DA38A</t>
  </si>
  <si>
    <t>DP8;Verend plaf.+min.wol+DP2</t>
  </si>
  <si>
    <t>isol. dak+grind+30mm wol in sp50%+verend plafond</t>
  </si>
  <si>
    <t>DA38B</t>
  </si>
  <si>
    <t>DP6;15cmLichtbeton+isol+dakbed</t>
  </si>
  <si>
    <t>150 mm lichtbeton+isol.+dakbed.; 100 kg/m2</t>
  </si>
  <si>
    <t>DA40</t>
  </si>
  <si>
    <t>DH9b;Pannedak+gasbetonelementn</t>
  </si>
  <si>
    <t>Als DH9a;lichte en middelzw.gasbet.;150 kg/m2</t>
  </si>
  <si>
    <t>DA41</t>
  </si>
  <si>
    <t>DH8z&gt;extra zware uitv. 41dB(A)</t>
  </si>
  <si>
    <t>gips+veren+wol 50+gord. h&gt;100 kl. afst.+besch+PUR</t>
  </si>
  <si>
    <t>DA43</t>
  </si>
  <si>
    <t>DP7;30cmLichtbeton+isol+dakbed</t>
  </si>
  <si>
    <t>300 mm lichtbeton+isol.+dakbed.; 200 kg/m2</t>
  </si>
  <si>
    <t>DA44</t>
  </si>
  <si>
    <t>DH9c;Pannedak+gasbetonelementn</t>
  </si>
  <si>
    <t>Als DH9a;middelzw.en zware gasbeton;200 kg/m2</t>
  </si>
  <si>
    <t>DA44A</t>
  </si>
  <si>
    <t>DP5; 10 cm beton+isol.+dakbed.</t>
  </si>
  <si>
    <t>100 mm gew. beton+isol.+dakbed.; 225 kg/m2</t>
  </si>
  <si>
    <t>DA45</t>
  </si>
  <si>
    <t>DH10;Pannedak+grindbet.elemntn</t>
  </si>
  <si>
    <t>Geisol. pannedak met grindbet. elem.;225 kg/m2</t>
  </si>
  <si>
    <t xml:space="preserve">Suskasten en Roosters </t>
  </si>
  <si>
    <t>Rq,A</t>
  </si>
  <si>
    <t>Qv</t>
  </si>
  <si>
    <t>Dne,A</t>
  </si>
  <si>
    <t>Dne,i</t>
  </si>
  <si>
    <t>element</t>
  </si>
  <si>
    <t>dm3/s</t>
  </si>
  <si>
    <t>opmerk.</t>
  </si>
  <si>
    <t>Geen</t>
  </si>
  <si>
    <t>S5</t>
  </si>
  <si>
    <t>Rooster RQA-5</t>
  </si>
  <si>
    <t>S2</t>
  </si>
  <si>
    <t>Rooster RQA-2</t>
  </si>
  <si>
    <t>SK40</t>
  </si>
  <si>
    <t>suskast</t>
  </si>
  <si>
    <t>D=40, qv=10</t>
  </si>
  <si>
    <t>testmateriaal</t>
  </si>
  <si>
    <t>KIEREN, NADEN EN BEGLAZINGSRANDEN</t>
  </si>
  <si>
    <t>nr.</t>
  </si>
  <si>
    <t>srt.</t>
  </si>
  <si>
    <t>Toelichting</t>
  </si>
  <si>
    <t>bron</t>
  </si>
  <si>
    <t>Kieren</t>
  </si>
  <si>
    <t>RkA</t>
  </si>
  <si>
    <t>Rki</t>
  </si>
  <si>
    <t>K20</t>
  </si>
  <si>
    <t>Geen dichting</t>
  </si>
  <si>
    <t>[3]</t>
  </si>
  <si>
    <t>K25</t>
  </si>
  <si>
    <t>V-profiel indrukking 2 mm</t>
  </si>
  <si>
    <t>K30</t>
  </si>
  <si>
    <t>O profiel, indrukking 3 mm</t>
  </si>
  <si>
    <t>K35</t>
  </si>
  <si>
    <t>V profiel , indrukking 8 mm</t>
  </si>
  <si>
    <t>K40</t>
  </si>
  <si>
    <t>O-profiel indrukking 3.5 mm</t>
  </si>
  <si>
    <t>K45</t>
  </si>
  <si>
    <t>Dubb. dicht. indrukking 3.5 mm</t>
  </si>
  <si>
    <t>Naden</t>
  </si>
  <si>
    <t>RnA</t>
  </si>
  <si>
    <t>Rni</t>
  </si>
  <si>
    <t>NA45</t>
  </si>
  <si>
    <t>Naad</t>
  </si>
  <si>
    <t xml:space="preserve"> alleen lat</t>
  </si>
  <si>
    <t>[6]</t>
  </si>
  <si>
    <t>NA50</t>
  </si>
  <si>
    <t xml:space="preserve"> band+lat</t>
  </si>
  <si>
    <t>NA55</t>
  </si>
  <si>
    <t xml:space="preserve"> eenzijdig gekit</t>
  </si>
  <si>
    <t>NA60</t>
  </si>
  <si>
    <t xml:space="preserve"> lat, 2 zijdig gekit</t>
  </si>
  <si>
    <t>Beglazingsranden</t>
  </si>
  <si>
    <t>RbgA</t>
  </si>
  <si>
    <t>Rbgi</t>
  </si>
  <si>
    <t>BGL32</t>
  </si>
  <si>
    <t>Beglaz.rand</t>
  </si>
  <si>
    <t>Kroonband: los</t>
  </si>
  <si>
    <t xml:space="preserve"> [5]</t>
  </si>
  <si>
    <t>BGL45</t>
  </si>
  <si>
    <t>alleen lat</t>
  </si>
  <si>
    <t>BGL45A</t>
  </si>
  <si>
    <t>lipprof. bij kunstst. hoek slecht</t>
  </si>
  <si>
    <t>BGL45B</t>
  </si>
  <si>
    <t>BGL46</t>
  </si>
  <si>
    <t>Kroonband 0 N/m</t>
  </si>
  <si>
    <t>BGL49</t>
  </si>
  <si>
    <t>lipprofiel in houten raam</t>
  </si>
  <si>
    <t>BGL49A</t>
  </si>
  <si>
    <t>kroonband+plakband top</t>
  </si>
  <si>
    <t>BGL50</t>
  </si>
  <si>
    <t>Kroonband 200 N/m</t>
  </si>
  <si>
    <t>BGL50A</t>
  </si>
  <si>
    <t>3 mm schuimband bij neusdorpel</t>
  </si>
  <si>
    <t>BGL50B</t>
  </si>
  <si>
    <t>Kroonband 600 N/m</t>
  </si>
  <si>
    <t>BGL51</t>
  </si>
  <si>
    <t>Kroonband met neusdorpel</t>
  </si>
  <si>
    <t>BGL51A</t>
  </si>
  <si>
    <t>3mm schuinb+topafd+neusdorp</t>
  </si>
  <si>
    <t>BGL51B</t>
  </si>
  <si>
    <t>kroonband</t>
  </si>
  <si>
    <t>BGL53</t>
  </si>
  <si>
    <t>lipprofiel in kunststofraam</t>
  </si>
  <si>
    <t>BGL53A</t>
  </si>
  <si>
    <t>5 mm sch.bneus-dorpel</t>
  </si>
  <si>
    <t>BGL55</t>
  </si>
  <si>
    <t>Schuimband met Thiokol top</t>
  </si>
  <si>
    <t>BGL55A</t>
  </si>
  <si>
    <t>5mm sch.B+thiokol+n.dorpel</t>
  </si>
  <si>
    <t>BGL55B</t>
  </si>
  <si>
    <t>Lipprofiel in kunststofraam</t>
  </si>
  <si>
    <t>BGL56</t>
  </si>
  <si>
    <t xml:space="preserve"> 3mm schuimband met stoeldorpel</t>
  </si>
  <si>
    <t>BGL60</t>
  </si>
  <si>
    <t>Vol en zat</t>
  </si>
  <si>
    <t>CODESLEUTEL</t>
  </si>
  <si>
    <t>De materiaalcodes hebben een systematische codenaam:</t>
  </si>
  <si>
    <t>de letters geven het soort materiaal aan:</t>
  </si>
  <si>
    <t>het getal erachter geeft de geluidsolatiewaarde voor buitengeluid aan</t>
  </si>
  <si>
    <t>de laatste letter geeft een index voor materialen met het zelfde materiaal en isolatiewaarde</t>
  </si>
  <si>
    <t>(hoofdletter o)= blanko regel. Rwaarde 99 dB</t>
  </si>
  <si>
    <t>GE</t>
  </si>
  <si>
    <t>enkelglas</t>
  </si>
  <si>
    <t>GD</t>
  </si>
  <si>
    <t>GL</t>
  </si>
  <si>
    <t xml:space="preserve">GV </t>
  </si>
  <si>
    <t>voorzetraam of raam met grote spouw</t>
  </si>
  <si>
    <t>GS</t>
  </si>
  <si>
    <t>Raamcombinatie of schuifraam</t>
  </si>
  <si>
    <t>G3P</t>
  </si>
  <si>
    <t>3-Voudig glas met PVB ruit</t>
  </si>
  <si>
    <t>G3H</t>
  </si>
  <si>
    <t>3-voudig beglazing met hars-gevulde ruit</t>
  </si>
  <si>
    <t>G3HG</t>
  </si>
  <si>
    <t>3-voudig beglazing met hars-gevulde ruit, gasgevuld</t>
  </si>
  <si>
    <t>GPH</t>
  </si>
  <si>
    <t>4-Voudige beglazing met PVB en Hars ruit</t>
  </si>
  <si>
    <t>GHHG</t>
  </si>
  <si>
    <t>4-Voudige beglazing met 3 Hars gevulde ruiten, spouw gasgevuld</t>
  </si>
  <si>
    <t>de andere combinaties volgens het zelfde systeem</t>
  </si>
  <si>
    <t>MW</t>
  </si>
  <si>
    <t>Metselwerk/ borstwering</t>
  </si>
  <si>
    <t>VL</t>
  </si>
  <si>
    <t>Vloer</t>
  </si>
  <si>
    <t>PA</t>
  </si>
  <si>
    <t>Paneel</t>
  </si>
  <si>
    <t>DE</t>
  </si>
  <si>
    <t>Deur</t>
  </si>
  <si>
    <t>KO</t>
  </si>
  <si>
    <t>DA</t>
  </si>
  <si>
    <t>Dak</t>
  </si>
  <si>
    <t>SAL</t>
  </si>
  <si>
    <t>Suskast en roosters Alusta</t>
  </si>
  <si>
    <t>SAR</t>
  </si>
  <si>
    <t>Aralco</t>
  </si>
  <si>
    <t>SBO</t>
  </si>
  <si>
    <t>Suskasten Bolair</t>
  </si>
  <si>
    <t>SBU</t>
  </si>
  <si>
    <t>idem Buva</t>
  </si>
  <si>
    <t>SHE</t>
  </si>
  <si>
    <t>suskast Heycop</t>
  </si>
  <si>
    <t>SDU</t>
  </si>
  <si>
    <t>Suskast Duco</t>
  </si>
  <si>
    <t>SEB</t>
  </si>
  <si>
    <t>Ebanspraecher</t>
  </si>
  <si>
    <t>SEL</t>
  </si>
  <si>
    <t>Elandt Brandt</t>
  </si>
  <si>
    <t>SFL</t>
  </si>
  <si>
    <t>Flexibel</t>
  </si>
  <si>
    <t>SGU</t>
  </si>
  <si>
    <t>Graetz-Unitas</t>
  </si>
  <si>
    <t>enz.</t>
  </si>
  <si>
    <t>K</t>
  </si>
  <si>
    <t>Kier</t>
  </si>
  <si>
    <t>NA</t>
  </si>
  <si>
    <t>BGL</t>
  </si>
  <si>
    <t>Beglazingswijze</t>
  </si>
  <si>
    <t>Lit lijst en bronnen meetgegevens</t>
  </si>
  <si>
    <t>E.Gerretsen, 1989, "Herziene rekenmethode geluidwering gevels, publ woningbouwonderzoek 112 Min van VROM</t>
  </si>
  <si>
    <t>P.E.Braat-Eggen &amp; L.C.J.van Luxemburg, 1992, "geluidwerijng in de woningbouw",publ 92092/H 4-92 Min. Vrom</t>
  </si>
  <si>
    <t>R.C.Muchall, 1986,"De geluidwering van kierdichtingsprofielen" Rapport DOW Amsterdam</t>
  </si>
  <si>
    <t xml:space="preserve">E.Gerretsen, 1986, Evaluatie van diverse aspecten van de rekenmethode geluidwering gevels in het kader van het bouwbesluit." </t>
  </si>
  <si>
    <t>E.Gerretsen, 1987, "Nader onderzo0ek naar de aspecten van de geluidwering van gevels tbv de rekenmethode, rapport TPD 623.115</t>
  </si>
  <si>
    <t>Geschat uit [5]</t>
  </si>
  <si>
    <t>circa V&amp;W</t>
  </si>
  <si>
    <t>documentatie Velux</t>
  </si>
  <si>
    <t>FAGO-TNO-THE 09-01-86</t>
  </si>
  <si>
    <t>IL-HR-13-01</t>
  </si>
  <si>
    <t>Interpretatie V&amp;W</t>
  </si>
  <si>
    <t>KOMO-attest met cert.</t>
  </si>
  <si>
    <t>LBP 61.027 10-6-1982</t>
  </si>
  <si>
    <t>meting BG 6-10-1988</t>
  </si>
  <si>
    <t>M+P ELBK.82.1.3 16-6-83</t>
  </si>
  <si>
    <t>M+P ELBR.82.1.6 24-10-83</t>
  </si>
  <si>
    <t>onbekend</t>
  </si>
  <si>
    <t>opgave Bouwglas Gesman</t>
  </si>
  <si>
    <t>Peutz+ass A.181 6-1-83</t>
  </si>
  <si>
    <t>praktijkrekenwaarden</t>
  </si>
  <si>
    <t>Raming</t>
  </si>
  <si>
    <t>Raming nav geg. Dorsser</t>
  </si>
  <si>
    <t>Raming nav int. meting</t>
  </si>
  <si>
    <t>Raming nav int. meting etc</t>
  </si>
  <si>
    <t>raming ogv FAGO-TNO-THE</t>
  </si>
  <si>
    <t>Rkrd 62305/XVIII/A 30-10-86</t>
  </si>
  <si>
    <t>Rosenheim 800724.G 26-2-88</t>
  </si>
  <si>
    <t>Stuttgart GS103/83 15-4-83</t>
  </si>
  <si>
    <t>Stuttgart GS84/84 27-3-84</t>
  </si>
  <si>
    <t>Stuttgart GS98/83 7-4-1983</t>
  </si>
  <si>
    <t>TNO-93-BB1-R1343 1-12-93</t>
  </si>
  <si>
    <t>TPD-92-0184 13-10-92</t>
  </si>
  <si>
    <t>TPD-92-0186 23-10-92</t>
  </si>
  <si>
    <t>TPD-92-0187 14-10-92</t>
  </si>
  <si>
    <t>TPD-92-0190 26-10-92</t>
  </si>
  <si>
    <t>TPD-HAG-RPT-94-0094/20-5-94</t>
  </si>
  <si>
    <t>TPD/TNO 320.203 14-2-1983</t>
  </si>
  <si>
    <t>TPD/TNO 320.209 7-2-83</t>
  </si>
  <si>
    <t>TPD/TNO 320.218 25-4-1983</t>
  </si>
  <si>
    <t>TPD/TNO 407.498 18-10-1984</t>
  </si>
  <si>
    <t>TPD/TNO 507.034 05-85</t>
  </si>
  <si>
    <t>TPD/TNO 526.034 9-10-85</t>
  </si>
  <si>
    <t>TPD/TNO 823.124/9  1-3-90</t>
  </si>
  <si>
    <t>TPD/TNO823.124/5 12-12-89</t>
  </si>
  <si>
    <t>v. Dorss 887420.A 24-04-90</t>
  </si>
  <si>
    <t>v. Dorss 887420.B 6-7-90</t>
  </si>
  <si>
    <t>v. Dorsser 5107.B 30-01-86</t>
  </si>
  <si>
    <t>V. Dorsser 6103.A 20-05-87</t>
  </si>
  <si>
    <t>v. Dorss/Durox</t>
  </si>
  <si>
    <t>v.Dorss 3146.A 6-'84</t>
  </si>
  <si>
    <t>v.Dorss 3853.A 6-8-84</t>
  </si>
  <si>
    <t>v.Dorss 3853.D 12-12-84</t>
  </si>
  <si>
    <t>V.Dorss 3932A</t>
  </si>
  <si>
    <t>v.Dorss 6356.A 23-8-88</t>
  </si>
  <si>
    <t>v.Dorss 897928.A 14-11-90</t>
  </si>
  <si>
    <t>v.Dorss 897928.A 23-02-84</t>
  </si>
  <si>
    <t>Onbekand</t>
  </si>
  <si>
    <t>TPD-HAG-RPT-94-0112/9-6-94</t>
  </si>
  <si>
    <t>Duco</t>
  </si>
  <si>
    <t>M+P ELBR.82.1.2 22-3-83</t>
  </si>
  <si>
    <t>Peutz D 1405-2 5-2-1993</t>
  </si>
  <si>
    <t>SKG 4-12-1992</t>
  </si>
  <si>
    <t>SKG 4-12-1992/Peutz 070993</t>
  </si>
  <si>
    <t>TPD/TNO 320.341 7-6-1983</t>
  </si>
  <si>
    <t>v. Dorss 3716.C 29-6-84</t>
  </si>
  <si>
    <t>v. Dorss 6904.A 04-08-88</t>
  </si>
  <si>
    <t>v. Dorss 883937.A 06-07-90</t>
  </si>
  <si>
    <t>v. Dorsser Ke941193.R01</t>
  </si>
  <si>
    <t>v. Dorsser Sa921669.R02</t>
  </si>
  <si>
    <t>v. Dorsser Sa921669.R03</t>
  </si>
  <si>
    <t>v. Dorss.883937.A 06-07-90</t>
  </si>
  <si>
    <t>v.Dorsser 6834.A 20-6-1988</t>
  </si>
  <si>
    <t>v.Dorsser 7261.A 15-3-89</t>
  </si>
  <si>
    <t>v.Dorsser Ke931975.R02</t>
  </si>
  <si>
    <t>v.Dorss.Le921077NO5,22-3-93</t>
  </si>
  <si>
    <t>v.Dorss.Le931580R0A,19-5-93</t>
  </si>
  <si>
    <t>v.Dorsser</t>
  </si>
  <si>
    <t>v.D. Ke941041.R02 21-6-94</t>
  </si>
  <si>
    <t>v.D. Le921064.N01 30-6-93</t>
  </si>
  <si>
    <t>v.D. Le921064.RB2 10-12-93</t>
  </si>
  <si>
    <t>v.D. Le921064.RO1</t>
  </si>
  <si>
    <t>opgave Alusta 31-1-97</t>
  </si>
  <si>
    <t>TPD-90-109 7-12-90</t>
  </si>
  <si>
    <t>TNO B-92-1043 4-11-92</t>
  </si>
  <si>
    <t>TNO B-92-1065 11-11-92</t>
  </si>
  <si>
    <t>v. Dorsser 19-10-92</t>
  </si>
  <si>
    <t>Codeaanduiding en literatuur</t>
  </si>
  <si>
    <t>vert schuif</t>
  </si>
  <si>
    <t>Arho 4-12-6</t>
  </si>
  <si>
    <t>GVX33</t>
  </si>
  <si>
    <t>GVX37</t>
  </si>
  <si>
    <t>GVX27</t>
  </si>
  <si>
    <t>GEB30</t>
  </si>
  <si>
    <t>FABR</t>
  </si>
  <si>
    <t>GXX</t>
  </si>
  <si>
    <t>RA</t>
  </si>
  <si>
    <t>GXX41</t>
  </si>
  <si>
    <t>GXX28</t>
  </si>
  <si>
    <t>GXX36</t>
  </si>
  <si>
    <t>GXX42</t>
  </si>
  <si>
    <t>GXX29</t>
  </si>
  <si>
    <t>GXX37</t>
  </si>
  <si>
    <t>GXX31</t>
  </si>
  <si>
    <t>GXX39</t>
  </si>
  <si>
    <t>GXX33</t>
  </si>
  <si>
    <t>GXX40</t>
  </si>
  <si>
    <t>GXX43</t>
  </si>
  <si>
    <t>GXX21</t>
  </si>
  <si>
    <t>GXX23</t>
  </si>
  <si>
    <t>GXX30</t>
  </si>
  <si>
    <t>GXX32</t>
  </si>
  <si>
    <t>GXX34</t>
  </si>
  <si>
    <t>GXX38</t>
  </si>
  <si>
    <t>GALG36</t>
  </si>
  <si>
    <t>GALG38</t>
  </si>
  <si>
    <t>GALG37</t>
  </si>
  <si>
    <t>GALG39</t>
  </si>
  <si>
    <t>GALG41</t>
  </si>
  <si>
    <t>GALG42</t>
  </si>
  <si>
    <t>GALG43</t>
  </si>
  <si>
    <t>GALG44</t>
  </si>
  <si>
    <t>GALG35</t>
  </si>
  <si>
    <t>GALs35</t>
  </si>
  <si>
    <t>GBO43</t>
  </si>
  <si>
    <t>GBO26</t>
  </si>
  <si>
    <t>GBO32</t>
  </si>
  <si>
    <t>GBU30</t>
  </si>
  <si>
    <t>GEB33</t>
  </si>
  <si>
    <t>GEB38</t>
  </si>
  <si>
    <t>GEB36</t>
  </si>
  <si>
    <t>GEB39</t>
  </si>
  <si>
    <t>GEB32</t>
  </si>
  <si>
    <t>GEB35</t>
  </si>
  <si>
    <t>GIND29</t>
  </si>
  <si>
    <t>GIND35</t>
  </si>
  <si>
    <t>GIND19</t>
  </si>
  <si>
    <t>GIND21</t>
  </si>
  <si>
    <t>GIND18</t>
  </si>
  <si>
    <t>GIND36</t>
  </si>
  <si>
    <t>GIND31</t>
  </si>
  <si>
    <t>GIND15</t>
  </si>
  <si>
    <t>GLXN25</t>
  </si>
  <si>
    <t>GLXN27</t>
  </si>
  <si>
    <t>GLXN30</t>
  </si>
  <si>
    <t>GMAE40</t>
  </si>
  <si>
    <t>GMAE41</t>
  </si>
  <si>
    <t>GMAE38</t>
  </si>
  <si>
    <t>GMAE35</t>
  </si>
  <si>
    <t>GMAE36</t>
  </si>
  <si>
    <t>GMAE34</t>
  </si>
  <si>
    <t>GMAE33</t>
  </si>
  <si>
    <t>GMAE24</t>
  </si>
  <si>
    <t>GMAT26</t>
  </si>
  <si>
    <t>GMAT28</t>
  </si>
  <si>
    <t>GMAT31</t>
  </si>
  <si>
    <t>GMAT30</t>
  </si>
  <si>
    <t>GPH38</t>
  </si>
  <si>
    <t>GPH39</t>
  </si>
  <si>
    <t>GPH41</t>
  </si>
  <si>
    <t>GPH33</t>
  </si>
  <si>
    <t>GPH12</t>
  </si>
  <si>
    <t>GPH11</t>
  </si>
  <si>
    <t>GPH40</t>
  </si>
  <si>
    <t>GPH42</t>
  </si>
  <si>
    <t>GPH45</t>
  </si>
  <si>
    <t>GPH18</t>
  </si>
  <si>
    <t>GPH16</t>
  </si>
  <si>
    <t>GPH30</t>
  </si>
  <si>
    <t>GPH32</t>
  </si>
  <si>
    <t>GPH2</t>
  </si>
  <si>
    <t>GPH3</t>
  </si>
  <si>
    <t>GPH-1</t>
  </si>
  <si>
    <t>GPH-2</t>
  </si>
  <si>
    <t>GRE31</t>
  </si>
  <si>
    <t>GRE32</t>
  </si>
  <si>
    <t>GRE33</t>
  </si>
  <si>
    <t>GRE35</t>
  </si>
  <si>
    <t>GRE34</t>
  </si>
  <si>
    <t>GSIM32</t>
  </si>
  <si>
    <t>GSIM35</t>
  </si>
  <si>
    <t>GSIM36</t>
  </si>
  <si>
    <t>GSIM40</t>
  </si>
  <si>
    <t>GSIM41</t>
  </si>
  <si>
    <t>GSIM42</t>
  </si>
  <si>
    <t>GSIM43</t>
  </si>
  <si>
    <t>GSIM25</t>
  </si>
  <si>
    <t>GSIM37</t>
  </si>
  <si>
    <t>GSIM29</t>
  </si>
  <si>
    <t>GSIM30</t>
  </si>
  <si>
    <t>GSIM99</t>
  </si>
  <si>
    <t>GSIM44</t>
  </si>
  <si>
    <t>GSIM38</t>
  </si>
  <si>
    <t>GSIM39</t>
  </si>
  <si>
    <t>GSIM33</t>
  </si>
  <si>
    <t>GVDM33</t>
  </si>
  <si>
    <t>GVDM40</t>
  </si>
  <si>
    <t>GVDM42</t>
  </si>
  <si>
    <t>GVDM34</t>
  </si>
  <si>
    <t>GVDM35</t>
  </si>
  <si>
    <t>GALC32</t>
  </si>
  <si>
    <t>TNO-TUE 4-11-94 NR 42963125</t>
  </si>
  <si>
    <t>[92]</t>
  </si>
  <si>
    <t>GALS36</t>
  </si>
  <si>
    <t>GALS38</t>
  </si>
  <si>
    <t>GALS39</t>
  </si>
  <si>
    <t>GALS40</t>
  </si>
  <si>
    <t>GALS41</t>
  </si>
  <si>
    <t>GARH32</t>
  </si>
  <si>
    <t>GARH035</t>
  </si>
  <si>
    <t>arho 6-20-4.4.2</t>
  </si>
  <si>
    <t>lat in bovendorpel afgezaagd</t>
  </si>
  <si>
    <t>lat in bovendropel uitgekeept</t>
  </si>
  <si>
    <t xml:space="preserve">   </t>
  </si>
  <si>
    <t>Code</t>
  </si>
  <si>
    <t>Soort</t>
  </si>
  <si>
    <t>beschrijving</t>
  </si>
  <si>
    <t>dikte</t>
  </si>
  <si>
    <t>massa</t>
  </si>
  <si>
    <t>RAV</t>
  </si>
  <si>
    <t>1k</t>
  </si>
  <si>
    <t>2k</t>
  </si>
  <si>
    <t>4k</t>
  </si>
  <si>
    <t>omschrijving</t>
  </si>
  <si>
    <t>Lit</t>
  </si>
  <si>
    <t>Kg/m2</t>
  </si>
  <si>
    <t>dB(A)</t>
  </si>
  <si>
    <t>dB</t>
  </si>
  <si>
    <t xml:space="preserve"> </t>
  </si>
  <si>
    <t>[20]</t>
  </si>
  <si>
    <t>OOO</t>
  </si>
  <si>
    <t>R10</t>
  </si>
  <si>
    <t>R10 plaat</t>
  </si>
  <si>
    <t>R=10 dB</t>
  </si>
  <si>
    <t>OR</t>
  </si>
  <si>
    <t>Open Raam</t>
  </si>
  <si>
    <t xml:space="preserve">  </t>
  </si>
  <si>
    <t>Voorkeursbeglazing</t>
  </si>
  <si>
    <t>GE27</t>
  </si>
  <si>
    <t>enkel glas</t>
  </si>
  <si>
    <t xml:space="preserve"> 4</t>
  </si>
  <si>
    <t>[1]</t>
  </si>
  <si>
    <t>GE28</t>
  </si>
  <si>
    <t xml:space="preserve"> 6</t>
  </si>
  <si>
    <t>GE29</t>
  </si>
  <si>
    <t xml:space="preserve"> 8</t>
  </si>
  <si>
    <t>GE30</t>
  </si>
  <si>
    <t xml:space="preserve"> 10</t>
  </si>
  <si>
    <t>GD27A</t>
  </si>
  <si>
    <t>dubbelglas</t>
  </si>
  <si>
    <t xml:space="preserve"> 4-6-5</t>
  </si>
  <si>
    <t>GD28</t>
  </si>
  <si>
    <t xml:space="preserve"> 4-9-5</t>
  </si>
  <si>
    <t>GD28D</t>
  </si>
  <si>
    <t xml:space="preserve"> 4-12-5</t>
  </si>
  <si>
    <t>GD28E</t>
  </si>
  <si>
    <t xml:space="preserve"> 4-12-6</t>
  </si>
  <si>
    <t>GD30</t>
  </si>
  <si>
    <t xml:space="preserve"> 4-16-8</t>
  </si>
  <si>
    <t>GD30D</t>
  </si>
  <si>
    <t xml:space="preserve"> 4-20-6</t>
  </si>
  <si>
    <t>GD31</t>
  </si>
  <si>
    <t xml:space="preserve"> 6-16-8</t>
  </si>
  <si>
    <t>GD32</t>
  </si>
  <si>
    <t xml:space="preserve"> 6-16-10</t>
  </si>
  <si>
    <t>GD31A</t>
  </si>
  <si>
    <t xml:space="preserve"> 4-20-8</t>
  </si>
  <si>
    <t>GD32A</t>
  </si>
  <si>
    <t xml:space="preserve"> 6-20-8</t>
  </si>
  <si>
    <t>GD32M</t>
  </si>
  <si>
    <t xml:space="preserve"> 4-24-6</t>
  </si>
  <si>
    <t>GD33</t>
  </si>
  <si>
    <t xml:space="preserve"> 6-20-10</t>
  </si>
  <si>
    <t>GV33C</t>
  </si>
  <si>
    <t xml:space="preserve"> 4-40-6</t>
  </si>
  <si>
    <t>GV33F</t>
  </si>
  <si>
    <t xml:space="preserve"> 4-60-6</t>
  </si>
  <si>
    <t>GV35</t>
  </si>
  <si>
    <t xml:space="preserve"> 4-80-6</t>
  </si>
  <si>
    <t>GV37</t>
  </si>
  <si>
    <t xml:space="preserve"> 4-100-6</t>
  </si>
  <si>
    <t>GV38</t>
  </si>
  <si>
    <t xml:space="preserve"> 4-120-6</t>
  </si>
  <si>
    <t>GV39</t>
  </si>
  <si>
    <t xml:space="preserve"> 6-120-8</t>
  </si>
  <si>
    <t>GV40</t>
  </si>
  <si>
    <t xml:space="preserve"> 4-160-6</t>
  </si>
  <si>
    <t>GV41</t>
  </si>
  <si>
    <t xml:space="preserve"> 6-160-8</t>
  </si>
  <si>
    <t>GV41A</t>
  </si>
  <si>
    <t xml:space="preserve"> 4-200-6</t>
  </si>
  <si>
    <t>GV43</t>
  </si>
  <si>
    <t xml:space="preserve"> 6-160-5.5.2</t>
  </si>
  <si>
    <t>GV44</t>
  </si>
  <si>
    <t xml:space="preserve"> 8-160-5.5.2</t>
  </si>
  <si>
    <t>G3P29</t>
  </si>
  <si>
    <t>3-v glas</t>
  </si>
  <si>
    <t xml:space="preserve"> 6-12-8.1</t>
  </si>
  <si>
    <t>G3P31</t>
  </si>
  <si>
    <t xml:space="preserve"> 6-12-12.1</t>
  </si>
  <si>
    <t>G3P33</t>
  </si>
  <si>
    <t xml:space="preserve"> 6-16-12.1</t>
  </si>
  <si>
    <t>G3P32</t>
  </si>
  <si>
    <t xml:space="preserve"> 6-20-8.1</t>
  </si>
  <si>
    <t>G3P33A</t>
  </si>
  <si>
    <t xml:space="preserve"> 8-20-12.1</t>
  </si>
  <si>
    <t>G3P34</t>
  </si>
  <si>
    <t xml:space="preserve"> 8-24-12.1</t>
  </si>
  <si>
    <t>G3H34</t>
  </si>
  <si>
    <t xml:space="preserve"> 8-12-6.6.2</t>
  </si>
  <si>
    <t>G3H34A</t>
  </si>
  <si>
    <t xml:space="preserve"> 6-16-5.5.2</t>
  </si>
  <si>
    <t>G3H34B</t>
  </si>
  <si>
    <t xml:space="preserve"> 6-16-6.6.2</t>
  </si>
  <si>
    <t>G3H35</t>
  </si>
  <si>
    <t xml:space="preserve"> 6-20-5.5.2</t>
  </si>
  <si>
    <t>G3H35A</t>
  </si>
  <si>
    <t xml:space="preserve"> 6-24-5.5.2  </t>
  </si>
  <si>
    <t>G3H36</t>
  </si>
  <si>
    <t xml:space="preserve"> 8-24-5.5.2</t>
  </si>
  <si>
    <t>G4PH34</t>
  </si>
  <si>
    <t>4-v glas</t>
  </si>
  <si>
    <t xml:space="preserve"> 8.1-12-5.5.2</t>
  </si>
  <si>
    <t>G4PH35</t>
  </si>
  <si>
    <t xml:space="preserve"> 8.1-16-5.5.2</t>
  </si>
  <si>
    <t>G4PH36</t>
  </si>
  <si>
    <t xml:space="preserve"> 8.1-20-5.5.2   </t>
  </si>
  <si>
    <t>G4H36A</t>
  </si>
  <si>
    <t xml:space="preserve"> 5.5.2-12-5.5.2</t>
  </si>
  <si>
    <t>G4H37</t>
  </si>
  <si>
    <t xml:space="preserve"> 5.5.2-16-5.5.2</t>
  </si>
  <si>
    <t>G4H38</t>
  </si>
  <si>
    <t xml:space="preserve"> 5.5.2-20-5.5.2</t>
  </si>
  <si>
    <t>Enkele en dubbele beglazing</t>
  </si>
  <si>
    <t>GE25</t>
  </si>
  <si>
    <t>Enkel glas</t>
  </si>
  <si>
    <t>3 mm</t>
  </si>
  <si>
    <t>GE27A</t>
  </si>
  <si>
    <t>4 mm</t>
  </si>
  <si>
    <t>GE28A</t>
  </si>
  <si>
    <t>6 mm</t>
  </si>
  <si>
    <t>GE29A</t>
  </si>
  <si>
    <t>8 mm</t>
  </si>
  <si>
    <t>GE29B</t>
  </si>
  <si>
    <t>12 mm</t>
  </si>
  <si>
    <t>GL31</t>
  </si>
  <si>
    <t>gelaagd glas</t>
  </si>
  <si>
    <t>12pvb mm</t>
  </si>
  <si>
    <t>GL33</t>
  </si>
  <si>
    <t>14pvb mm</t>
  </si>
  <si>
    <t>GL33B</t>
  </si>
  <si>
    <t>16pvb mm</t>
  </si>
  <si>
    <t>GL34</t>
  </si>
  <si>
    <t>20pvb mm</t>
  </si>
  <si>
    <t>GL32</t>
  </si>
  <si>
    <t>12* mm</t>
  </si>
  <si>
    <t>GL33A</t>
  </si>
  <si>
    <t>14* mm</t>
  </si>
  <si>
    <t>GL34A</t>
  </si>
  <si>
    <t>16* mm</t>
  </si>
  <si>
    <t>GL36</t>
  </si>
  <si>
    <t>20* mm</t>
  </si>
  <si>
    <t>GD26A</t>
  </si>
  <si>
    <t>dubbel glas</t>
  </si>
  <si>
    <t>4/6/4 mm</t>
  </si>
  <si>
    <t>GD28I</t>
  </si>
  <si>
    <t>4/6/6 mm</t>
  </si>
  <si>
    <t>GD29</t>
  </si>
  <si>
    <t>4/6/8 mm</t>
  </si>
  <si>
    <t>GD29F</t>
  </si>
  <si>
    <t>4/9/5 mm</t>
  </si>
  <si>
    <t>GD28G</t>
  </si>
  <si>
    <t>4/12/4 mm</t>
  </si>
  <si>
    <t>GD28A</t>
  </si>
  <si>
    <t>4/12/5 mm</t>
  </si>
  <si>
    <t>GD28C</t>
  </si>
  <si>
    <t>4/12/6 mm</t>
  </si>
  <si>
    <t>GD29B</t>
  </si>
  <si>
    <t>4/12/8 mm</t>
  </si>
  <si>
    <t>GD28J</t>
  </si>
  <si>
    <t>6/12/6 mm</t>
  </si>
  <si>
    <t>GD27B</t>
  </si>
  <si>
    <t>4/16/4 mm</t>
  </si>
  <si>
    <t>GD30J</t>
  </si>
  <si>
    <t>4/12/10 mm</t>
  </si>
  <si>
    <t>GD29A</t>
  </si>
  <si>
    <t>6/12/8 mm</t>
  </si>
  <si>
    <t>GD28B</t>
  </si>
  <si>
    <t>4/16/6 mm</t>
  </si>
  <si>
    <t>GD30A</t>
  </si>
  <si>
    <t>6/12/10 mm</t>
  </si>
  <si>
    <t>GD30E</t>
  </si>
  <si>
    <t>4/16/8 mm</t>
  </si>
  <si>
    <t>GD30F</t>
  </si>
  <si>
    <t>6/16/6 mm</t>
  </si>
  <si>
    <t>GD28F</t>
  </si>
  <si>
    <t>4/20/4 mm</t>
  </si>
  <si>
    <t>6/12/12 mm</t>
  </si>
  <si>
    <t>GD30L</t>
  </si>
  <si>
    <t>8/12/10 mm</t>
  </si>
  <si>
    <t>GD31B</t>
  </si>
  <si>
    <t>4/16/10 mm</t>
  </si>
  <si>
    <t>GD31H</t>
  </si>
  <si>
    <t>6/16/8 mm</t>
  </si>
  <si>
    <t>GD30B</t>
  </si>
  <si>
    <t>4/20/6 mm</t>
  </si>
  <si>
    <t>GD31C</t>
  </si>
  <si>
    <t>8/12/12 mm</t>
  </si>
  <si>
    <t>GD32B</t>
  </si>
  <si>
    <t>6/16/10 mm</t>
  </si>
  <si>
    <t>GD31D</t>
  </si>
  <si>
    <t>4/20/8 mm</t>
  </si>
  <si>
    <t>GD32C</t>
  </si>
  <si>
    <t>6/20/6 mm</t>
  </si>
  <si>
    <t>GD30C</t>
  </si>
  <si>
    <t>4/24/4 mm</t>
  </si>
  <si>
    <t>GD32D</t>
  </si>
  <si>
    <t>6/16/12 mm</t>
  </si>
  <si>
    <t>GD31E</t>
  </si>
  <si>
    <t>8/16/10 mm</t>
  </si>
  <si>
    <t>GD32E</t>
  </si>
  <si>
    <t>4/20/10 mm</t>
  </si>
  <si>
    <t>GD32N</t>
  </si>
  <si>
    <t>6/20/8 mm</t>
  </si>
  <si>
    <t>GD32O</t>
  </si>
  <si>
    <t>4/24/6 mm</t>
  </si>
  <si>
    <t>GD32P</t>
  </si>
  <si>
    <t>8/16/12 mm</t>
  </si>
  <si>
    <t>GD33A</t>
  </si>
  <si>
    <t>6/20/10 mm</t>
  </si>
  <si>
    <t>GD32F</t>
  </si>
  <si>
    <t>4/24/8 mm</t>
  </si>
  <si>
    <t>GD32Q</t>
  </si>
  <si>
    <t>6/24/6 mm</t>
  </si>
  <si>
    <t>GD32R</t>
  </si>
  <si>
    <t>6/20/12 mm</t>
  </si>
  <si>
    <t>GD32S</t>
  </si>
  <si>
    <t>8/20/10 mm</t>
  </si>
  <si>
    <t>GD32T</t>
  </si>
  <si>
    <t>4/24/10 mm</t>
  </si>
  <si>
    <t>GD33B</t>
  </si>
  <si>
    <t>6/24/8 mm</t>
  </si>
  <si>
    <t>GD33I</t>
  </si>
  <si>
    <t>8/20/12 mm</t>
  </si>
  <si>
    <t>GD33J</t>
  </si>
  <si>
    <t>6/24/10 mm</t>
  </si>
  <si>
    <t>GD33K</t>
  </si>
  <si>
    <t>6/24/12 mm</t>
  </si>
  <si>
    <t>GD33L</t>
  </si>
  <si>
    <t>8/24/10 mm</t>
  </si>
  <si>
    <t>GD34</t>
  </si>
  <si>
    <t>8/24/12 mm</t>
  </si>
  <si>
    <t>GD28H</t>
  </si>
  <si>
    <t>4/6/4 mm gasv.</t>
  </si>
  <si>
    <t>GD29D</t>
  </si>
  <si>
    <t>4/6/6 mm gasv.</t>
  </si>
  <si>
    <t>GD29G</t>
  </si>
  <si>
    <t>4/6/8 mm gasv.</t>
  </si>
  <si>
    <t>GD27</t>
  </si>
  <si>
    <t>4/12/4 mm gasv.</t>
  </si>
  <si>
    <t>GD27BC</t>
  </si>
  <si>
    <t>4/12/6 mm gasv.</t>
  </si>
  <si>
    <t>GD29C</t>
  </si>
  <si>
    <t>4/12/8 mm gasv.</t>
  </si>
  <si>
    <t>GD29E</t>
  </si>
  <si>
    <t>6/12/6 mm gasv.</t>
  </si>
  <si>
    <t>GD26</t>
  </si>
  <si>
    <t>GD30G</t>
  </si>
  <si>
    <t>4/12/10 mm gasv.</t>
  </si>
  <si>
    <t>GD30H</t>
  </si>
  <si>
    <t>6/12/8 mm gasv.</t>
  </si>
  <si>
    <t>GD30I</t>
  </si>
  <si>
    <t>4/16/6 mm gasv.</t>
  </si>
  <si>
    <t>GD32G</t>
  </si>
  <si>
    <t>6/12/10 mm gasv.</t>
  </si>
  <si>
    <t>GD31F</t>
  </si>
  <si>
    <t>4/16/8 mm gasv.</t>
  </si>
  <si>
    <t>GD32H</t>
  </si>
  <si>
    <t>6/16/6 mm gasv.</t>
  </si>
  <si>
    <t>GD30K</t>
  </si>
  <si>
    <t>4/20/4 mm gasv.</t>
  </si>
  <si>
    <t>GD31G</t>
  </si>
  <si>
    <t>6/12/12 mm gasv.</t>
  </si>
  <si>
    <t>GD32I</t>
  </si>
  <si>
    <t>8/12/10 mm gasv.</t>
  </si>
  <si>
    <t>GD32U</t>
  </si>
  <si>
    <t>4/16/10 mm gasv.</t>
  </si>
  <si>
    <t>GD32V</t>
  </si>
  <si>
    <t>6/16/8 mm gasv.</t>
  </si>
  <si>
    <t>GD32W</t>
  </si>
  <si>
    <t>4/20/6 mm gasv.</t>
  </si>
  <si>
    <t>GD32X</t>
  </si>
  <si>
    <t>8/12/12 mm gasv.</t>
  </si>
  <si>
    <t>GD33C</t>
  </si>
  <si>
    <t>6/16/10 mm gasv.</t>
  </si>
  <si>
    <t>GD32J</t>
  </si>
  <si>
    <t>4/20/8 mm gasv.</t>
  </si>
  <si>
    <t>GD32Y</t>
  </si>
  <si>
    <t>6/20/6 mm gasv.</t>
  </si>
  <si>
    <t>GD32Z</t>
  </si>
  <si>
    <t>4/24/4 mm gasv.</t>
  </si>
  <si>
    <t>GD33D</t>
  </si>
  <si>
    <t>6/16/12 mm gasv.</t>
  </si>
  <si>
    <t>GD32K</t>
  </si>
  <si>
    <t>8/16/10 mm gasv.</t>
  </si>
  <si>
    <t>GD33E</t>
  </si>
  <si>
    <t>4/20/10 mm gasv.</t>
  </si>
  <si>
    <t>GD32L</t>
  </si>
  <si>
    <t>6/20/8 mm gasv.</t>
  </si>
  <si>
    <t>GD32@</t>
  </si>
  <si>
    <t>4/24/6 mm gasv.</t>
  </si>
  <si>
    <t>GD33F</t>
  </si>
  <si>
    <t>8/16/12 mm gasv.</t>
  </si>
  <si>
    <t>GD34A</t>
  </si>
  <si>
    <t>6/20/10 mm gasv.</t>
  </si>
  <si>
    <t>GD33G</t>
  </si>
  <si>
    <t>4/24/8 mm gasv.</t>
  </si>
  <si>
    <t>GD33M</t>
  </si>
  <si>
    <t>6/24/6 mm gasv.</t>
  </si>
  <si>
    <t>GD33N</t>
  </si>
  <si>
    <t>6/20/12 mm gasv.</t>
  </si>
  <si>
    <t>GD33O</t>
  </si>
  <si>
    <t>8/20/10 mm gasv.</t>
  </si>
  <si>
    <t>GD33P</t>
  </si>
  <si>
    <t>4/24/10 mm gasv.</t>
  </si>
  <si>
    <t>GD33Q</t>
  </si>
  <si>
    <t>6/24/8 mm gasv.</t>
  </si>
  <si>
    <t>GD34B</t>
  </si>
  <si>
    <t>8/20/12 mm gasv.</t>
  </si>
  <si>
    <t>GD33H</t>
  </si>
  <si>
    <t>6/24/10 mm gasv.</t>
  </si>
  <si>
    <t>GD34C</t>
  </si>
  <si>
    <t>6/24/12 mm gasv.</t>
  </si>
  <si>
    <t>GD34D</t>
  </si>
  <si>
    <t>8/24/10 mm gasv.</t>
  </si>
  <si>
    <t>GD35</t>
  </si>
  <si>
    <t>8/24/12 mm gasv.</t>
  </si>
  <si>
    <t>GP29A</t>
  </si>
  <si>
    <t>3-V GLAS</t>
  </si>
  <si>
    <t>4/12/9pvb mm</t>
  </si>
  <si>
    <t>GP31</t>
  </si>
  <si>
    <t>6/12/9pvb mm</t>
  </si>
  <si>
    <t>GP31A</t>
  </si>
  <si>
    <t>4/12/13pvb mm</t>
  </si>
  <si>
    <t>GP31B</t>
  </si>
  <si>
    <t>8/12/9pvb mm</t>
  </si>
  <si>
    <t>GP30</t>
  </si>
  <si>
    <t>4/16/9pvb mm</t>
  </si>
  <si>
    <t>6/12/13pvb mm</t>
  </si>
  <si>
    <t>GP31C</t>
  </si>
  <si>
    <t>6/16/9pvb mm</t>
  </si>
  <si>
    <t>GP32</t>
  </si>
  <si>
    <t>8/12/13pvb mm</t>
  </si>
  <si>
    <t>4/16/13pvb mm</t>
  </si>
  <si>
    <t>GP32A</t>
  </si>
  <si>
    <t>8/16/9pvb mm</t>
  </si>
  <si>
    <t>4/20/9pvb mm</t>
  </si>
  <si>
    <t>GP33</t>
  </si>
  <si>
    <t>6/16/13pvb mm</t>
  </si>
  <si>
    <t>GP32B</t>
  </si>
  <si>
    <t>6/20/9pvb mm</t>
  </si>
  <si>
    <t>GP33A</t>
  </si>
  <si>
    <t>8/16/13pvb mm</t>
  </si>
  <si>
    <t>GP32C</t>
  </si>
  <si>
    <t>4/20/13pvb mm</t>
  </si>
  <si>
    <t>GP32D</t>
  </si>
  <si>
    <t>8/20/9pvb mm</t>
  </si>
  <si>
    <t>GP32E</t>
  </si>
  <si>
    <t>4/24/9pvb mm</t>
  </si>
  <si>
    <t>GP33B</t>
  </si>
  <si>
    <t>6/20/13pvb mm</t>
  </si>
  <si>
    <t>GP33D</t>
  </si>
  <si>
    <t>6/24/9pvb mm</t>
  </si>
  <si>
    <t>GP34</t>
  </si>
  <si>
    <t>8/20/13pvb mm</t>
  </si>
  <si>
    <t>GP33C</t>
  </si>
  <si>
    <t>4/24/13pvb mm</t>
  </si>
  <si>
    <t>GP34A</t>
  </si>
  <si>
    <t>8/24/9pvb mm</t>
  </si>
  <si>
    <t>GP34B</t>
  </si>
  <si>
    <t>6/24/13pvb mm</t>
  </si>
  <si>
    <t>GP35</t>
  </si>
  <si>
    <t>8/24/13pvb mm</t>
  </si>
  <si>
    <t>GH32</t>
  </si>
  <si>
    <t>4/12/12* mm</t>
  </si>
  <si>
    <t>GH33</t>
  </si>
  <si>
    <t>6/12/12* mm</t>
  </si>
  <si>
    <t>GH33B</t>
  </si>
  <si>
    <t>6/12/14* mm</t>
  </si>
  <si>
    <t>GH33C</t>
  </si>
  <si>
    <t>8/12/12* mm</t>
  </si>
  <si>
    <t>GH33D</t>
  </si>
  <si>
    <t>4/16/12* mm</t>
  </si>
  <si>
    <t>GH34</t>
  </si>
  <si>
    <t>8/12/14* mm</t>
  </si>
  <si>
    <t>GH34B</t>
  </si>
  <si>
    <t>6/16/12* mm</t>
  </si>
  <si>
    <t>GH34C</t>
  </si>
  <si>
    <t>6/16/14* mm</t>
  </si>
  <si>
    <t>GH34D</t>
  </si>
  <si>
    <t>8/16/12* mm</t>
  </si>
  <si>
    <t>GH33A</t>
  </si>
  <si>
    <t>4/20/12* mm</t>
  </si>
  <si>
    <t>GH35</t>
  </si>
  <si>
    <t>8/16/14* mm</t>
  </si>
  <si>
    <t>GH35B</t>
  </si>
  <si>
    <t>6/20/12* mm</t>
  </si>
  <si>
    <t>GH35C</t>
  </si>
  <si>
    <t>6/20/14* mm</t>
  </si>
  <si>
    <t>GH35D</t>
  </si>
  <si>
    <t>8/20/12* mm</t>
  </si>
  <si>
    <t>GH34A</t>
  </si>
  <si>
    <t>4/24/12* mm</t>
  </si>
  <si>
    <t>GH36</t>
  </si>
  <si>
    <t>8/20/14* mm</t>
  </si>
  <si>
    <t>GH35A</t>
  </si>
  <si>
    <t>6/24/12* mm</t>
  </si>
  <si>
    <t>GH36A</t>
  </si>
  <si>
    <t>6/24/14* mm</t>
  </si>
  <si>
    <t>GH36B</t>
  </si>
  <si>
    <t>8/24/12* mm</t>
  </si>
  <si>
    <t>GH37</t>
  </si>
  <si>
    <t>8/24/14* mm</t>
  </si>
  <si>
    <t>GPG29</t>
  </si>
  <si>
    <t>4/12/9pvb mm gasv.</t>
  </si>
  <si>
    <t>GPG31</t>
  </si>
  <si>
    <t>6/12/9pvb mm gasv.</t>
  </si>
  <si>
    <t>GPG31B</t>
  </si>
  <si>
    <t>4/12/13pvb mm gasv.</t>
  </si>
  <si>
    <t>GPG32</t>
  </si>
  <si>
    <t>8/12/9pvb mm gasv.</t>
  </si>
  <si>
    <t>GPG31A</t>
  </si>
  <si>
    <t>4/16/9pvb mm gasv.</t>
  </si>
  <si>
    <t>GPG32A</t>
  </si>
  <si>
    <t>6/12/13pvb mm gasv.</t>
  </si>
  <si>
    <t>GPG33</t>
  </si>
  <si>
    <t>6/16/9pvb mm gasv.</t>
  </si>
  <si>
    <t>GPG33C</t>
  </si>
  <si>
    <t>8/12/13pvb mm gasv.</t>
  </si>
  <si>
    <t>GPG33D</t>
  </si>
  <si>
    <t>4/16/13pvb mm gasv.</t>
  </si>
  <si>
    <t>GPG33E</t>
  </si>
  <si>
    <t>8/16/9pvb mm gasv.</t>
  </si>
  <si>
    <t>GPG33F</t>
  </si>
  <si>
    <t>4/20/9pvb mm gasv.</t>
  </si>
  <si>
    <t>GPG33G</t>
  </si>
  <si>
    <t>6/16/13pvb mm gasv.</t>
  </si>
  <si>
    <t>GPG33H</t>
  </si>
  <si>
    <t>6/20/9pvb mm gasv.</t>
  </si>
  <si>
    <t>GPG34</t>
  </si>
  <si>
    <t>8/16/13pvb mm gasv.</t>
  </si>
  <si>
    <t>GPG33A</t>
  </si>
  <si>
    <t>4/20/13pvb mm gasv.</t>
  </si>
  <si>
    <t>GPG34A</t>
  </si>
  <si>
    <t>8/20/9pvb mm gasv.</t>
  </si>
  <si>
    <t>GPG33B</t>
  </si>
  <si>
    <t>4/24/9pvb mm gasv.</t>
  </si>
  <si>
    <t>GPG34B</t>
  </si>
  <si>
    <t>6/20/13pvb mm gasv.</t>
  </si>
  <si>
    <t>GPG34D</t>
  </si>
  <si>
    <t>6/24/9pvb mm gasv.</t>
  </si>
  <si>
    <t>GPG35</t>
  </si>
  <si>
    <t>8/20/13pvb mm gasv.</t>
  </si>
  <si>
    <t>GPG34C</t>
  </si>
  <si>
    <t>4/24/13pvb mm gasv.</t>
  </si>
  <si>
    <t>GPG34E</t>
  </si>
  <si>
    <t>8/24/9pvb mm gasv.</t>
  </si>
  <si>
    <t>GPG34F</t>
  </si>
  <si>
    <t>6/24/13pvb mm gasv.</t>
  </si>
  <si>
    <t>GPG35A</t>
  </si>
  <si>
    <t>8/24/13pvb mm gasv.</t>
  </si>
  <si>
    <t>GHG32</t>
  </si>
  <si>
    <t>4/12/12* mm gasv.</t>
  </si>
  <si>
    <t>GHG32A</t>
  </si>
  <si>
    <t>6/12/12* mm gasv.</t>
  </si>
  <si>
    <t>GHG33</t>
  </si>
  <si>
    <t>6/12/14* mm gasv.</t>
  </si>
  <si>
    <t>GHG34</t>
  </si>
  <si>
    <t>8/12/12* mm gasv.</t>
  </si>
  <si>
    <t>GHG34B</t>
  </si>
  <si>
    <t>4/16/12* mm gasv.</t>
  </si>
  <si>
    <t>GHG35</t>
  </si>
  <si>
    <t>8/12/14* mm gasv.</t>
  </si>
  <si>
    <t>GHG35C</t>
  </si>
  <si>
    <t>6/16/12* mm gasv.</t>
  </si>
  <si>
    <t>GHG35D</t>
  </si>
  <si>
    <t>6/16/14* mm gasv.</t>
  </si>
  <si>
    <t>GHG36</t>
  </si>
  <si>
    <t>8/16/12* mm gasv.</t>
  </si>
  <si>
    <t>GHG34A</t>
  </si>
  <si>
    <t>4/20/12* mm gasv.</t>
  </si>
  <si>
    <t>GHG36A</t>
  </si>
  <si>
    <t>8/16/14* mm gasv.</t>
  </si>
  <si>
    <t>GHG35A</t>
  </si>
  <si>
    <t>6/20/12* mm gasv.</t>
  </si>
  <si>
    <t>GHG36B</t>
  </si>
  <si>
    <t>6/20/14* mm gasv.</t>
  </si>
  <si>
    <t>GHG36D</t>
  </si>
  <si>
    <t>8/20/12* mm gasv.</t>
  </si>
  <si>
    <t>GHG35B</t>
  </si>
  <si>
    <t>4/24/12* mm gasv.</t>
  </si>
  <si>
    <t>GHG37</t>
  </si>
  <si>
    <t>8/20/14* mm gasv.</t>
  </si>
  <si>
    <t>GHG36C</t>
  </si>
  <si>
    <t>6/24/12* mm gasv.</t>
  </si>
  <si>
    <t>GHG37A</t>
  </si>
  <si>
    <t>6/24/14* mm gasv.</t>
  </si>
  <si>
    <t>GHG37B</t>
  </si>
  <si>
    <t>8/24/12* mm gasv.</t>
  </si>
  <si>
    <t>GHG37C</t>
  </si>
  <si>
    <t>8/24/14* mm gasv.</t>
  </si>
  <si>
    <t>GPP31</t>
  </si>
  <si>
    <t>4-V GLAS</t>
  </si>
  <si>
    <t>9pvb/12/9pvb mm</t>
  </si>
  <si>
    <t>GPP32</t>
  </si>
  <si>
    <t>9pvb/12/13pvb mm</t>
  </si>
  <si>
    <t>GPP32A</t>
  </si>
  <si>
    <t>9pvb/16/9pvb mm</t>
  </si>
  <si>
    <t>GPP34</t>
  </si>
  <si>
    <t>9pvb/16/13pvb mm</t>
  </si>
  <si>
    <t>GPP33</t>
  </si>
  <si>
    <t>9pvb/20/9pvb mm</t>
  </si>
  <si>
    <t>GPP35</t>
  </si>
  <si>
    <t>9pvb/20/13pvb mm</t>
  </si>
  <si>
    <t>GPP34A</t>
  </si>
  <si>
    <t>9pvb/24/9pvb mm</t>
  </si>
  <si>
    <t>GPP35A</t>
  </si>
  <si>
    <t>9pvb/24/13pvb mm</t>
  </si>
  <si>
    <t>GPH34</t>
  </si>
  <si>
    <t>9pvb/12/12* mm</t>
  </si>
  <si>
    <t>GPH34A</t>
  </si>
  <si>
    <t>9pvb/12/14* mm</t>
  </si>
  <si>
    <t>GPH35</t>
  </si>
  <si>
    <t>9pvb/16/12* mm</t>
  </si>
  <si>
    <t>GPH36</t>
  </si>
  <si>
    <t>9pvb/16/14* mm</t>
  </si>
  <si>
    <t>GPH36A</t>
  </si>
  <si>
    <t>9pvb/20/12* mm</t>
  </si>
  <si>
    <t>GPH36B</t>
  </si>
  <si>
    <t>9pvb/20/14* mm</t>
  </si>
  <si>
    <t>GPH36C</t>
  </si>
  <si>
    <t>9pvb/24/12* mm</t>
  </si>
  <si>
    <t>GPH37</t>
  </si>
  <si>
    <t>9pvb/24/14* mm</t>
  </si>
  <si>
    <t>GHH36</t>
  </si>
  <si>
    <t>12*/12/12* mm</t>
  </si>
  <si>
    <t>GHH37</t>
  </si>
  <si>
    <t>12*/16/12* mm</t>
  </si>
  <si>
    <t>GHH38</t>
  </si>
  <si>
    <t>12*/20/12* mm</t>
  </si>
  <si>
    <t>GHH39</t>
  </si>
  <si>
    <t>12*/24/12* mm</t>
  </si>
  <si>
    <t>GHHG37</t>
  </si>
  <si>
    <t>12*/12/12* mm gasv.</t>
  </si>
  <si>
    <t>GHHG39</t>
  </si>
  <si>
    <t>12*/16/12* mm gasv.</t>
  </si>
  <si>
    <t>GHHG39A</t>
  </si>
  <si>
    <t>12*/20/12* mm gasv.</t>
  </si>
  <si>
    <t>GHHG39B</t>
  </si>
  <si>
    <t>12*/24/12* mm gasv.</t>
  </si>
  <si>
    <t>GPPG33</t>
  </si>
  <si>
    <t>9pvb/12/9pvb mm gasv.</t>
  </si>
  <si>
    <t>GPPG34</t>
  </si>
  <si>
    <t>9pvb/12/13pvb mm gasv.</t>
  </si>
  <si>
    <t>GPPG33A</t>
  </si>
  <si>
    <t>9pvb/16/9pvb mm gasv.</t>
  </si>
  <si>
    <t>GPPG35</t>
  </si>
  <si>
    <t>9pvb/16/13pvb mm gasv.</t>
  </si>
  <si>
    <t>GPPG34A</t>
  </si>
  <si>
    <t>9pvb/20/9pvb mm gasv.</t>
  </si>
  <si>
    <t>GPPG36</t>
  </si>
  <si>
    <t>9pvb/20/13pvb mm gasv.</t>
  </si>
  <si>
    <t>GPPG35A</t>
  </si>
  <si>
    <t>9pvb/24/9pvb mm gasv.</t>
  </si>
  <si>
    <t>GPPG36A</t>
  </si>
  <si>
    <t>9pvb/24/13pvb mm gasv.</t>
  </si>
  <si>
    <t>GPHG34</t>
  </si>
  <si>
    <t>9pvb/12/12* mm gasv.</t>
  </si>
  <si>
    <t>GPHG35</t>
  </si>
  <si>
    <t>9pvb/12/14* mm gasv.</t>
  </si>
  <si>
    <t>GPHG36</t>
  </si>
  <si>
    <t>9pvb/16/12* mm gasv.</t>
  </si>
  <si>
    <t>GPHG37</t>
  </si>
  <si>
    <t>9pvb/16/14* mm gasv.</t>
  </si>
  <si>
    <t>GPHG36A</t>
  </si>
  <si>
    <t>9pvb/20/12* mm gasv.</t>
  </si>
  <si>
    <t>GPHG38</t>
  </si>
  <si>
    <t>9pvb/20/14* mm gasv.</t>
  </si>
  <si>
    <t>GPHG37A</t>
  </si>
  <si>
    <t>9pvb/24/12* mm gasv.</t>
  </si>
  <si>
    <t>GPHG38A</t>
  </si>
  <si>
    <t>9pvb/24/14* mm gasv.</t>
  </si>
  <si>
    <t>GV32A</t>
  </si>
  <si>
    <t>Voorzetglas</t>
  </si>
  <si>
    <t>4/40/4 mm</t>
  </si>
  <si>
    <t>GV33</t>
  </si>
  <si>
    <t>4/40/6 mm</t>
  </si>
  <si>
    <t>GV33D</t>
  </si>
  <si>
    <t>4/40/8 mm</t>
  </si>
  <si>
    <t>GV33E</t>
  </si>
  <si>
    <t>6/40/6 mm</t>
  </si>
  <si>
    <t>GV34</t>
  </si>
  <si>
    <t>4/40/10 mm</t>
  </si>
  <si>
    <t>GV33A</t>
  </si>
  <si>
    <t>6/40/8 mm</t>
  </si>
  <si>
    <t>GV34A</t>
  </si>
  <si>
    <t>6/40/10 mm</t>
  </si>
  <si>
    <t>GV35A</t>
  </si>
  <si>
    <t>6/40/12 mm</t>
  </si>
  <si>
    <t>GV33B</t>
  </si>
  <si>
    <t>4/80/4 mm</t>
  </si>
  <si>
    <t>GV35B</t>
  </si>
  <si>
    <t>4/80/6 mm</t>
  </si>
  <si>
    <t>GV37A</t>
  </si>
  <si>
    <t>4/80/8 mm</t>
  </si>
  <si>
    <t>GV37C</t>
  </si>
  <si>
    <t>6/80/6 mm</t>
  </si>
  <si>
    <t>GV37D</t>
  </si>
  <si>
    <t>4/80/10 mm</t>
  </si>
  <si>
    <t>GV38A</t>
  </si>
  <si>
    <t>6/80/8 mm</t>
  </si>
  <si>
    <t>GV38B</t>
  </si>
  <si>
    <t>6/80/10 mm</t>
  </si>
  <si>
    <t>GV38C</t>
  </si>
  <si>
    <t>6/80/12 mm</t>
  </si>
  <si>
    <t>GV39A</t>
  </si>
  <si>
    <t>4/160/4 mm</t>
  </si>
  <si>
    <t>GV40A</t>
  </si>
  <si>
    <t>4/160/6 mm</t>
  </si>
  <si>
    <t>4/160/8 mm</t>
  </si>
  <si>
    <t>GV41AB</t>
  </si>
  <si>
    <t>6/160/6 mm</t>
  </si>
  <si>
    <t>GV41C</t>
  </si>
  <si>
    <t>4/160/10 mm</t>
  </si>
  <si>
    <t>GV41D</t>
  </si>
  <si>
    <t>6/160/8 mm</t>
  </si>
  <si>
    <t>GV42</t>
  </si>
  <si>
    <t>6/160/10 mm</t>
  </si>
  <si>
    <t>GV42B</t>
  </si>
  <si>
    <t>6/160/12 mm</t>
  </si>
  <si>
    <t>GV36</t>
  </si>
  <si>
    <t>4/40/12* mm</t>
  </si>
  <si>
    <t>GV36A</t>
  </si>
  <si>
    <t>4/40/14* mm</t>
  </si>
  <si>
    <t>GV37B</t>
  </si>
  <si>
    <t>6/40/12* mm</t>
  </si>
  <si>
    <t>GV37E</t>
  </si>
  <si>
    <t>6/40/14* mm</t>
  </si>
  <si>
    <t>GV37F</t>
  </si>
  <si>
    <t>8/40/12* mm</t>
  </si>
  <si>
    <t>8/40/14* mm</t>
  </si>
  <si>
    <t>4/80/12* mm</t>
  </si>
  <si>
    <t>4/80/14* mm</t>
  </si>
  <si>
    <t>GV4B</t>
  </si>
  <si>
    <t>6/80/12* mm</t>
  </si>
  <si>
    <t>GV40C</t>
  </si>
  <si>
    <t>6/80/14* mm</t>
  </si>
  <si>
    <t>8/80/12* mm</t>
  </si>
  <si>
    <t>GV41E</t>
  </si>
  <si>
    <t>8/80/14* mm</t>
  </si>
  <si>
    <t>GV42A</t>
  </si>
  <si>
    <t>4/160/12* mm</t>
  </si>
  <si>
    <t>GV42C</t>
  </si>
  <si>
    <t>4/160/14* mm</t>
  </si>
  <si>
    <t>GV43A</t>
  </si>
  <si>
    <t>6/160/12* mm</t>
  </si>
  <si>
    <t>GV44A</t>
  </si>
  <si>
    <t>6/160/14* mm</t>
  </si>
  <si>
    <t>GV44B</t>
  </si>
  <si>
    <t>8/160/12* mm</t>
  </si>
  <si>
    <t>GV45</t>
  </si>
  <si>
    <t>8/160/14* mm</t>
  </si>
  <si>
    <t>beglazingen berekende waarden</t>
  </si>
  <si>
    <t>Beglazingen, fabrikaten</t>
  </si>
  <si>
    <t>Raamcomb</t>
  </si>
  <si>
    <t>Alusta Gemini schuifr.6/85/4</t>
  </si>
  <si>
    <t>6/85/4 mm</t>
  </si>
  <si>
    <t>[47]</t>
  </si>
  <si>
    <t>Alusta Gemini schuifr.6/85/4R</t>
  </si>
  <si>
    <t>6/85/4 mm;randabs. in spouw</t>
  </si>
  <si>
    <t>Alusta Gemini schuifr.6/100/4</t>
  </si>
  <si>
    <t>6/100/4 mm</t>
  </si>
  <si>
    <t>Alusta Gemini schuifr.6/100/4R</t>
  </si>
  <si>
    <t>6/100/4 mm;randabs. in spouw</t>
  </si>
  <si>
    <t>Alusta Gemini schuifr.6/120/4</t>
  </si>
  <si>
    <t>6/120/4 mm</t>
  </si>
  <si>
    <t>Alusta Gemini schuifr.6/120/4R</t>
  </si>
  <si>
    <t>6/120/4 mm;randabs. in spouw</t>
  </si>
  <si>
    <t>Alusta Gemini schuifr.6/140/4</t>
  </si>
  <si>
    <t>6/140/4 mm</t>
  </si>
  <si>
    <t>Alusta Gemini schuifr.6/140/4R</t>
  </si>
  <si>
    <t>6/140/4 mm;randabs. in spouw</t>
  </si>
  <si>
    <t>Alusta Gemini schuifr.6/160/4</t>
  </si>
  <si>
    <t>6/160/4</t>
  </si>
  <si>
    <t>Alusta Gemini schuifr.6/160/4R</t>
  </si>
  <si>
    <t>6/160/4 + randabsorptie</t>
  </si>
  <si>
    <t>Alusta Gemini schuifr.6/180/4</t>
  </si>
  <si>
    <t>6/180/4</t>
  </si>
  <si>
    <t>Alusta Gemini schuifr.6/180/4R</t>
  </si>
  <si>
    <t>6/180/4 + randabsorptie</t>
  </si>
  <si>
    <t>Alusta Gemini schuifr.6/200/4</t>
  </si>
  <si>
    <t>6/200/4</t>
  </si>
  <si>
    <t>Alusta Gemini schuifr.6/200/4R</t>
  </si>
  <si>
    <t>6/200/4 + randabsorptie</t>
  </si>
  <si>
    <t>Alusta Scorpio 4/20/6</t>
  </si>
  <si>
    <t>4/20/6 draaikiep/parallel schuifr</t>
  </si>
  <si>
    <t>[48]</t>
  </si>
  <si>
    <t>Alusta Scorpio 6/20/8</t>
  </si>
  <si>
    <t>6/20/8 draaikiep/parallel schuifr</t>
  </si>
  <si>
    <t>Alusta Scorpio 8/20/4+4PVB+4</t>
  </si>
  <si>
    <t>6/20/4+4PVB+4 draaikiep/parallel schuifr</t>
  </si>
  <si>
    <t>Alusta Scorpio 10/20/4+4PVB+4</t>
  </si>
  <si>
    <t>10/20/4+4PVB+4 draaikiep/paralel schuifr</t>
  </si>
  <si>
    <t>Alusta Scorpio 8/20/4+4GH+4</t>
  </si>
  <si>
    <t>8/20/4+4GH+4  draaikiep/parallel schuifr</t>
  </si>
  <si>
    <t>Alusta Scorpio 10/20/4+4GH+4</t>
  </si>
  <si>
    <t>10/20/4+4GH+4 draaikiep/parallel schuifr</t>
  </si>
  <si>
    <t>Bomar SE 80/26 schuifr+vastr.</t>
  </si>
  <si>
    <t>1 schuifr. 1 vast raam Sanco 8/12/6 mm</t>
  </si>
  <si>
    <t>[54]</t>
  </si>
  <si>
    <t>Bomar SE 60 dubbel schuifr.</t>
  </si>
  <si>
    <t>dubbel schuifr. 4 en Sanco 4/6/4 mm 60 mm spouw</t>
  </si>
  <si>
    <t>Bomar SE 80/26 4/12/4 schuifr.</t>
  </si>
  <si>
    <t>schuifr. Sanco 4/12/4 mm</t>
  </si>
  <si>
    <t>Bomar SE 80/26 4/12gas/4 sch.r</t>
  </si>
  <si>
    <t>schuifr. Sanco 4/12/4 mm gasvulling</t>
  </si>
  <si>
    <t>Buva ISO-ramen 5/9/5</t>
  </si>
  <si>
    <t>gehard dubbel GL; draaiende delen   5/9/5 mm</t>
  </si>
  <si>
    <t>[58]</t>
  </si>
  <si>
    <t>Contessa 4/12/5</t>
  </si>
  <si>
    <t>Alu/sta/kon 4/12/5 mm</t>
  </si>
  <si>
    <t>[39]</t>
  </si>
  <si>
    <t>Ebratherm 6.95+Fonokill 5082E</t>
  </si>
  <si>
    <t>alu. raam + draaiend deel; 1,68 x 2,68 m</t>
  </si>
  <si>
    <t>[18]</t>
  </si>
  <si>
    <t>Ebratherm 6.95+Fonokill 4782</t>
  </si>
  <si>
    <t>Ebratherm 6.95+Fonokill 5382</t>
  </si>
  <si>
    <t>Ebratherm 6.95+Isolar 6/12/4</t>
  </si>
  <si>
    <t>Ebratherm 6.95+Isolar 6/12/8</t>
  </si>
  <si>
    <t>Ebratherm 6.95+Isolar 10/12/4</t>
  </si>
  <si>
    <t>Ebratherm 6.95+Isolar 10/12/4g</t>
  </si>
  <si>
    <t>alu. raam + draaiend deel; gasv.; 1,68 x 2,68 m</t>
  </si>
  <si>
    <t>Ebratherm 6.95+Isolar 10/20/4</t>
  </si>
  <si>
    <t>Ebratherm 6.95+Isolar 8/24/5</t>
  </si>
  <si>
    <t>Ebratherm 6.95+Isolar 8/24/5g</t>
  </si>
  <si>
    <t>Ebr.6.95+Isol. 4.0,75.4/16/8</t>
  </si>
  <si>
    <t>Intal Duo schuifr 5/100/5 vent</t>
  </si>
  <si>
    <t>5/100+abs./5;vent.007x1.34 m2 (90 cm2) + rooster</t>
  </si>
  <si>
    <t>[44]</t>
  </si>
  <si>
    <t>Intal Duo schuifr 3/70/5</t>
  </si>
  <si>
    <t>3mm GL/70mm luchtsp./5mm GL schuifr</t>
  </si>
  <si>
    <t>[40]</t>
  </si>
  <si>
    <t>Intal Duo schuifr 5/70/5</t>
  </si>
  <si>
    <t>5mm GL/70mm luchtsp./5mm GL schuifr</t>
  </si>
  <si>
    <t>Intal Duo schuifr 5/70+abs/5</t>
  </si>
  <si>
    <t>5mm GL/70mm abs. in dagk./5mm GL schuifr</t>
  </si>
  <si>
    <t>Intal Duo schuifr 5/70/5 vent.</t>
  </si>
  <si>
    <t>5/70 +abs./5 ;ventil. st. 0.05*1.5 m2 (750 cm2)</t>
  </si>
  <si>
    <t>Intal Duo schuifr 5/100/5</t>
  </si>
  <si>
    <t>5 mm gl./100 mm luchtsp./5 mm gl.;afm. 1,07x1,34 m</t>
  </si>
  <si>
    <t>Intal Duo schuifr 5/100+abs/5</t>
  </si>
  <si>
    <t>5 mm gl./100 mm abs./5 mm gl.;afm. 1,07x1,34 m</t>
  </si>
  <si>
    <t>5/100+abs./5;vent. 0.05x1.34 m2 (670 cm2)</t>
  </si>
</sst>
</file>

<file path=xl/styles.xml><?xml version="1.0" encoding="utf-8"?>
<styleSheet xmlns="http://schemas.openxmlformats.org/spreadsheetml/2006/main">
  <numFmts count="1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_)"/>
    <numFmt numFmtId="165" formatCode="0_)"/>
    <numFmt numFmtId="166" formatCode="0.0"/>
    <numFmt numFmtId="167" formatCode="#,##0.0_);\(#,##0.0\)"/>
  </numFmts>
  <fonts count="4">
    <font>
      <sz val="10"/>
      <name val="Arial"/>
      <family val="0"/>
    </font>
    <font>
      <b/>
      <sz val="12"/>
      <name val="Tms Rmn"/>
      <family val="0"/>
    </font>
    <font>
      <b/>
      <sz val="8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>
      <alignment/>
    </xf>
    <xf numFmtId="164" fontId="0" fillId="0" borderId="2" xfId="0" applyNumberFormat="1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164" fontId="0" fillId="0" borderId="14" xfId="0" applyNumberForma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165" fontId="0" fillId="0" borderId="15" xfId="0" applyNumberFormat="1" applyBorder="1" applyAlignment="1" applyProtection="1">
      <alignment/>
      <protection/>
    </xf>
    <xf numFmtId="0" fontId="0" fillId="0" borderId="19" xfId="0" applyBorder="1" applyAlignment="1">
      <alignment/>
    </xf>
    <xf numFmtId="16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0" fillId="0" borderId="4" xfId="0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0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1846</v>
      </c>
    </row>
    <row r="2" ht="12.75">
      <c r="A2" t="s">
        <v>1187</v>
      </c>
    </row>
    <row r="3" ht="12.75">
      <c r="A3" t="s">
        <v>1187</v>
      </c>
    </row>
    <row r="4" ht="13.5" thickBot="1">
      <c r="A4" t="s">
        <v>1187</v>
      </c>
    </row>
    <row r="5" spans="1:16" ht="13.5" thickTop="1">
      <c r="A5" s="1" t="s">
        <v>1188</v>
      </c>
      <c r="B5" s="2" t="s">
        <v>1189</v>
      </c>
      <c r="C5" s="3" t="s">
        <v>1190</v>
      </c>
      <c r="D5" s="2" t="s">
        <v>1191</v>
      </c>
      <c r="E5" s="2" t="s">
        <v>1192</v>
      </c>
      <c r="F5" s="2" t="s">
        <v>1193</v>
      </c>
      <c r="G5" s="3">
        <v>63</v>
      </c>
      <c r="H5" s="3">
        <v>125</v>
      </c>
      <c r="I5" s="3">
        <v>250</v>
      </c>
      <c r="J5" s="3">
        <v>500</v>
      </c>
      <c r="K5" s="3" t="s">
        <v>1194</v>
      </c>
      <c r="L5" s="3" t="s">
        <v>1195</v>
      </c>
      <c r="M5" s="3" t="s">
        <v>1196</v>
      </c>
      <c r="N5" s="4" t="s">
        <v>1197</v>
      </c>
      <c r="O5" s="4" t="s">
        <v>1198</v>
      </c>
      <c r="P5" s="5"/>
    </row>
    <row r="6" spans="1:16" ht="12.75">
      <c r="A6" s="6" t="s">
        <v>1187</v>
      </c>
      <c r="B6" s="7"/>
      <c r="C6" s="7"/>
      <c r="D6" s="7"/>
      <c r="E6" s="7" t="s">
        <v>1199</v>
      </c>
      <c r="F6" s="7" t="s">
        <v>1200</v>
      </c>
      <c r="G6" s="7" t="s">
        <v>1201</v>
      </c>
      <c r="H6" s="7" t="s">
        <v>1201</v>
      </c>
      <c r="I6" s="7" t="s">
        <v>1201</v>
      </c>
      <c r="J6" s="7" t="s">
        <v>1201</v>
      </c>
      <c r="K6" s="7" t="s">
        <v>1201</v>
      </c>
      <c r="L6" s="7" t="s">
        <v>1201</v>
      </c>
      <c r="M6" s="7" t="s">
        <v>1201</v>
      </c>
      <c r="N6" s="8"/>
      <c r="O6" s="8"/>
      <c r="P6" s="9"/>
    </row>
    <row r="7" spans="1:16" ht="12.75">
      <c r="A7" s="10" t="s">
        <v>1202</v>
      </c>
      <c r="B7" s="11" t="s">
        <v>1202</v>
      </c>
      <c r="C7" s="11" t="s">
        <v>1202</v>
      </c>
      <c r="D7" s="11" t="s">
        <v>1202</v>
      </c>
      <c r="E7" s="11" t="s">
        <v>1202</v>
      </c>
      <c r="F7" s="11">
        <v>200</v>
      </c>
      <c r="G7" s="11">
        <v>200</v>
      </c>
      <c r="H7" s="11">
        <v>200</v>
      </c>
      <c r="I7" s="11">
        <v>200</v>
      </c>
      <c r="J7" s="11">
        <v>200</v>
      </c>
      <c r="K7" s="11">
        <v>200</v>
      </c>
      <c r="L7" s="11">
        <v>200</v>
      </c>
      <c r="M7" s="11">
        <v>200</v>
      </c>
      <c r="O7" s="12" t="s">
        <v>1203</v>
      </c>
      <c r="P7" s="13"/>
    </row>
    <row r="8" spans="1:16" ht="12.75">
      <c r="A8" s="10" t="s">
        <v>1204</v>
      </c>
      <c r="B8" s="11" t="s">
        <v>1202</v>
      </c>
      <c r="C8" s="11" t="s">
        <v>1202</v>
      </c>
      <c r="D8" s="11" t="s">
        <v>1202</v>
      </c>
      <c r="E8" s="11" t="s">
        <v>1202</v>
      </c>
      <c r="F8" s="11">
        <v>200</v>
      </c>
      <c r="G8" s="11">
        <v>200</v>
      </c>
      <c r="H8" s="11">
        <v>200</v>
      </c>
      <c r="I8" s="11">
        <v>200</v>
      </c>
      <c r="J8" s="11">
        <v>200</v>
      </c>
      <c r="K8" s="11">
        <v>200</v>
      </c>
      <c r="L8" s="11">
        <v>200</v>
      </c>
      <c r="M8" s="11">
        <v>200</v>
      </c>
      <c r="O8" s="12" t="s">
        <v>1203</v>
      </c>
      <c r="P8" s="13"/>
    </row>
    <row r="9" spans="1:16" ht="12.75">
      <c r="A9" s="10" t="s">
        <v>1205</v>
      </c>
      <c r="B9" s="11" t="s">
        <v>1206</v>
      </c>
      <c r="C9" s="11" t="s">
        <v>1207</v>
      </c>
      <c r="D9" s="11"/>
      <c r="E9" s="11"/>
      <c r="F9" s="11">
        <v>10</v>
      </c>
      <c r="G9" s="11">
        <v>10</v>
      </c>
      <c r="H9" s="11">
        <v>10</v>
      </c>
      <c r="I9" s="11">
        <v>10</v>
      </c>
      <c r="J9" s="11">
        <v>10</v>
      </c>
      <c r="K9" s="11">
        <v>10</v>
      </c>
      <c r="L9" s="11">
        <v>10</v>
      </c>
      <c r="M9" s="11">
        <v>10</v>
      </c>
      <c r="O9" s="12" t="s">
        <v>1203</v>
      </c>
      <c r="P9" s="13"/>
    </row>
    <row r="10" spans="1:16" ht="12.75">
      <c r="A10" s="10" t="s">
        <v>1208</v>
      </c>
      <c r="B10" s="11" t="s">
        <v>1202</v>
      </c>
      <c r="C10" s="11" t="s">
        <v>1209</v>
      </c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P10" s="13"/>
    </row>
    <row r="11" spans="1:16" ht="12.75">
      <c r="A11" s="10" t="s">
        <v>1210</v>
      </c>
      <c r="B11" s="11" t="s">
        <v>1211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13"/>
    </row>
    <row r="12" spans="1:16" ht="12.75">
      <c r="A12" s="10" t="s">
        <v>1187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P12" s="13"/>
    </row>
    <row r="13" spans="1:16" ht="12.75">
      <c r="A13" s="10" t="s">
        <v>1212</v>
      </c>
      <c r="B13" s="11" t="s">
        <v>1213</v>
      </c>
      <c r="C13" s="11" t="s">
        <v>1214</v>
      </c>
      <c r="D13" s="11">
        <v>4</v>
      </c>
      <c r="E13" s="11">
        <v>10</v>
      </c>
      <c r="F13" s="14">
        <f>-10*LOG(10^-(G13/10+200)+10^-(H13/10+1.4)+10^-(I13/10+1)+10^-(J13/10+0.6)+10^-(K13/10+0.5)+10^-(L13/10+0.7)+10^-(M13/10+200))</f>
        <v>26.82887281424909</v>
      </c>
      <c r="G13" s="15">
        <v>15</v>
      </c>
      <c r="H13" s="15">
        <v>19</v>
      </c>
      <c r="I13" s="15">
        <v>23</v>
      </c>
      <c r="J13" s="15">
        <v>26</v>
      </c>
      <c r="K13" s="15">
        <v>30</v>
      </c>
      <c r="L13" s="15">
        <v>32</v>
      </c>
      <c r="M13" s="15">
        <v>28</v>
      </c>
      <c r="O13" s="12" t="s">
        <v>1215</v>
      </c>
      <c r="P13" s="13"/>
    </row>
    <row r="14" spans="1:16" ht="12.75">
      <c r="A14" s="10" t="s">
        <v>1216</v>
      </c>
      <c r="B14" s="11" t="s">
        <v>1213</v>
      </c>
      <c r="C14" s="11" t="s">
        <v>1217</v>
      </c>
      <c r="D14" s="11">
        <v>6</v>
      </c>
      <c r="E14" s="11">
        <v>15</v>
      </c>
      <c r="F14" s="14">
        <v>27.747272945725516</v>
      </c>
      <c r="G14" s="15">
        <v>17</v>
      </c>
      <c r="H14" s="15">
        <v>21</v>
      </c>
      <c r="I14" s="15">
        <v>25</v>
      </c>
      <c r="J14" s="15">
        <v>28</v>
      </c>
      <c r="K14" s="15">
        <v>31</v>
      </c>
      <c r="L14" s="15">
        <v>27</v>
      </c>
      <c r="M14" s="15">
        <v>34</v>
      </c>
      <c r="O14" s="12" t="s">
        <v>1215</v>
      </c>
      <c r="P14" s="13"/>
    </row>
    <row r="15" spans="1:16" ht="12.75">
      <c r="A15" s="10" t="s">
        <v>1218</v>
      </c>
      <c r="B15" s="11" t="s">
        <v>1213</v>
      </c>
      <c r="C15" s="11" t="s">
        <v>1219</v>
      </c>
      <c r="D15" s="11">
        <v>8</v>
      </c>
      <c r="E15" s="11">
        <v>20</v>
      </c>
      <c r="F15" s="14">
        <v>29.144748464531645</v>
      </c>
      <c r="G15" s="15">
        <v>19</v>
      </c>
      <c r="H15" s="15">
        <v>23</v>
      </c>
      <c r="I15" s="15">
        <v>26</v>
      </c>
      <c r="J15" s="15">
        <v>30</v>
      </c>
      <c r="K15" s="15">
        <v>32</v>
      </c>
      <c r="L15" s="15">
        <v>28</v>
      </c>
      <c r="M15" s="15">
        <v>38</v>
      </c>
      <c r="O15" s="12" t="s">
        <v>1215</v>
      </c>
      <c r="P15" s="13"/>
    </row>
    <row r="16" spans="1:16" ht="12.75">
      <c r="A16" s="10" t="s">
        <v>1220</v>
      </c>
      <c r="B16" s="11" t="s">
        <v>1213</v>
      </c>
      <c r="C16" s="11" t="s">
        <v>1221</v>
      </c>
      <c r="D16" s="11">
        <v>10</v>
      </c>
      <c r="E16" s="11">
        <v>25</v>
      </c>
      <c r="F16" s="14">
        <v>30.03829087040368</v>
      </c>
      <c r="G16" s="15">
        <v>20</v>
      </c>
      <c r="H16" s="15">
        <v>24</v>
      </c>
      <c r="I16" s="15">
        <v>28</v>
      </c>
      <c r="J16" s="15">
        <v>31</v>
      </c>
      <c r="K16" s="15">
        <v>30</v>
      </c>
      <c r="L16" s="15">
        <v>31</v>
      </c>
      <c r="M16" s="15">
        <v>41</v>
      </c>
      <c r="O16" s="12" t="s">
        <v>1215</v>
      </c>
      <c r="P16" s="13"/>
    </row>
    <row r="17" spans="1:16" ht="12.75">
      <c r="A17" s="10" t="s">
        <v>1222</v>
      </c>
      <c r="B17" s="11" t="s">
        <v>1223</v>
      </c>
      <c r="C17" s="11" t="s">
        <v>1224</v>
      </c>
      <c r="D17" s="11">
        <v>15</v>
      </c>
      <c r="E17" s="11">
        <v>22</v>
      </c>
      <c r="F17" s="14">
        <v>27.49720663498428</v>
      </c>
      <c r="G17" s="15">
        <v>19</v>
      </c>
      <c r="H17" s="15">
        <v>23</v>
      </c>
      <c r="I17" s="15">
        <v>23</v>
      </c>
      <c r="J17" s="15">
        <v>25</v>
      </c>
      <c r="K17" s="15">
        <v>33</v>
      </c>
      <c r="L17" s="15">
        <v>32</v>
      </c>
      <c r="M17" s="15">
        <v>31</v>
      </c>
      <c r="O17" s="12" t="s">
        <v>1215</v>
      </c>
      <c r="P17" s="13"/>
    </row>
    <row r="18" spans="1:16" ht="12.75">
      <c r="A18" s="10" t="s">
        <v>1225</v>
      </c>
      <c r="B18" s="11" t="s">
        <v>1223</v>
      </c>
      <c r="C18" s="11" t="s">
        <v>1226</v>
      </c>
      <c r="D18" s="11">
        <v>18</v>
      </c>
      <c r="E18" s="11">
        <v>22</v>
      </c>
      <c r="F18" s="14">
        <v>28.437550419103196</v>
      </c>
      <c r="G18" s="15">
        <v>19</v>
      </c>
      <c r="H18" s="15">
        <v>22</v>
      </c>
      <c r="I18" s="15">
        <v>23</v>
      </c>
      <c r="J18" s="15">
        <v>27</v>
      </c>
      <c r="K18" s="15">
        <v>35</v>
      </c>
      <c r="L18" s="15">
        <v>34</v>
      </c>
      <c r="M18" s="15">
        <v>33</v>
      </c>
      <c r="O18" s="12" t="s">
        <v>1215</v>
      </c>
      <c r="P18" s="13"/>
    </row>
    <row r="19" spans="1:16" ht="12.75">
      <c r="A19" s="10" t="s">
        <v>1227</v>
      </c>
      <c r="B19" s="11" t="s">
        <v>1223</v>
      </c>
      <c r="C19" s="11" t="s">
        <v>1228</v>
      </c>
      <c r="D19" s="11">
        <v>21</v>
      </c>
      <c r="E19" s="11">
        <v>22</v>
      </c>
      <c r="F19" s="14">
        <v>28.312200218221133</v>
      </c>
      <c r="G19" s="15">
        <v>19</v>
      </c>
      <c r="H19" s="15">
        <v>22</v>
      </c>
      <c r="I19" s="15">
        <v>21</v>
      </c>
      <c r="J19" s="15">
        <v>29</v>
      </c>
      <c r="K19" s="15">
        <v>37</v>
      </c>
      <c r="L19" s="15">
        <v>36</v>
      </c>
      <c r="M19" s="15">
        <v>34</v>
      </c>
      <c r="O19" s="12" t="s">
        <v>1215</v>
      </c>
      <c r="P19" s="13"/>
    </row>
    <row r="20" spans="1:16" ht="12.75">
      <c r="A20" s="10" t="s">
        <v>1229</v>
      </c>
      <c r="B20" s="11" t="s">
        <v>1223</v>
      </c>
      <c r="C20" s="11" t="s">
        <v>1230</v>
      </c>
      <c r="D20" s="11">
        <v>22</v>
      </c>
      <c r="E20" s="11">
        <v>25</v>
      </c>
      <c r="F20" s="14">
        <v>28.342658192629234</v>
      </c>
      <c r="G20" s="15">
        <v>200</v>
      </c>
      <c r="H20" s="15">
        <v>22</v>
      </c>
      <c r="I20" s="15">
        <v>21</v>
      </c>
      <c r="J20" s="15">
        <v>29</v>
      </c>
      <c r="K20" s="15">
        <v>37</v>
      </c>
      <c r="L20" s="15">
        <v>37</v>
      </c>
      <c r="M20" s="15">
        <v>37</v>
      </c>
      <c r="O20" s="12" t="s">
        <v>1215</v>
      </c>
      <c r="P20" s="13"/>
    </row>
    <row r="21" spans="1:16" ht="12.75">
      <c r="A21" s="10" t="s">
        <v>1231</v>
      </c>
      <c r="B21" s="11" t="s">
        <v>1223</v>
      </c>
      <c r="C21" s="11" t="s">
        <v>1232</v>
      </c>
      <c r="D21" s="11">
        <v>28</v>
      </c>
      <c r="E21" s="11">
        <v>30</v>
      </c>
      <c r="F21" s="14">
        <v>30.234586511368253</v>
      </c>
      <c r="G21" s="15">
        <v>200</v>
      </c>
      <c r="H21" s="15">
        <v>23</v>
      </c>
      <c r="I21" s="15">
        <v>23</v>
      </c>
      <c r="J21" s="15">
        <v>32</v>
      </c>
      <c r="K21" s="15">
        <v>37</v>
      </c>
      <c r="L21" s="15">
        <v>39</v>
      </c>
      <c r="M21" s="15">
        <v>38</v>
      </c>
      <c r="O21" s="12" t="s">
        <v>1215</v>
      </c>
      <c r="P21" s="13"/>
    </row>
    <row r="22" spans="1:16" ht="12.75">
      <c r="A22" s="10" t="s">
        <v>1233</v>
      </c>
      <c r="B22" s="11" t="s">
        <v>1223</v>
      </c>
      <c r="C22" s="11" t="s">
        <v>1234</v>
      </c>
      <c r="D22" s="11">
        <v>30</v>
      </c>
      <c r="E22" s="11">
        <v>25</v>
      </c>
      <c r="F22" s="14">
        <v>30.166260667264535</v>
      </c>
      <c r="G22" s="15">
        <v>200</v>
      </c>
      <c r="H22" s="15">
        <v>22</v>
      </c>
      <c r="I22" s="15">
        <v>23</v>
      </c>
      <c r="J22" s="15">
        <v>32</v>
      </c>
      <c r="K22" s="15">
        <v>40</v>
      </c>
      <c r="L22" s="15">
        <v>40</v>
      </c>
      <c r="M22" s="15">
        <v>40</v>
      </c>
      <c r="O22" s="12" t="s">
        <v>1215</v>
      </c>
      <c r="P22" s="13"/>
    </row>
    <row r="23" spans="1:16" ht="12.75">
      <c r="A23" s="10" t="s">
        <v>1235</v>
      </c>
      <c r="B23" s="11" t="s">
        <v>1223</v>
      </c>
      <c r="C23" s="11" t="s">
        <v>1236</v>
      </c>
      <c r="D23" s="11">
        <v>29</v>
      </c>
      <c r="E23" s="11">
        <v>30</v>
      </c>
      <c r="F23" s="14">
        <v>30.805898702999915</v>
      </c>
      <c r="G23" s="15">
        <v>200</v>
      </c>
      <c r="H23" s="15">
        <v>23</v>
      </c>
      <c r="I23" s="15">
        <v>25</v>
      </c>
      <c r="J23" s="15">
        <v>33</v>
      </c>
      <c r="K23" s="15">
        <v>37</v>
      </c>
      <c r="L23" s="15">
        <v>32</v>
      </c>
      <c r="M23" s="15">
        <v>40</v>
      </c>
      <c r="O23" s="12" t="s">
        <v>1215</v>
      </c>
      <c r="P23" s="13"/>
    </row>
    <row r="24" spans="1:16" ht="12.75">
      <c r="A24" s="10" t="s">
        <v>1237</v>
      </c>
      <c r="B24" s="11" t="s">
        <v>1223</v>
      </c>
      <c r="C24" s="11" t="s">
        <v>1238</v>
      </c>
      <c r="D24" s="11">
        <v>32</v>
      </c>
      <c r="E24" s="11">
        <v>40</v>
      </c>
      <c r="F24" s="14">
        <v>31.56319557092649</v>
      </c>
      <c r="G24" s="15">
        <v>200</v>
      </c>
      <c r="H24" s="15">
        <v>24</v>
      </c>
      <c r="I24" s="15">
        <v>26</v>
      </c>
      <c r="J24" s="15">
        <v>32</v>
      </c>
      <c r="K24" s="15">
        <v>36</v>
      </c>
      <c r="L24" s="15">
        <v>36</v>
      </c>
      <c r="M24" s="15">
        <v>41</v>
      </c>
      <c r="O24" s="12" t="s">
        <v>1215</v>
      </c>
      <c r="P24" s="13"/>
    </row>
    <row r="25" spans="1:16" ht="12.75">
      <c r="A25" s="10" t="s">
        <v>1239</v>
      </c>
      <c r="B25" s="11" t="s">
        <v>1223</v>
      </c>
      <c r="C25" s="11" t="s">
        <v>1240</v>
      </c>
      <c r="D25" s="11">
        <v>32</v>
      </c>
      <c r="E25" s="11">
        <v>30</v>
      </c>
      <c r="F25" s="14">
        <v>31.406286766470675</v>
      </c>
      <c r="G25" s="15">
        <v>200</v>
      </c>
      <c r="H25" s="15">
        <v>23</v>
      </c>
      <c r="I25" s="15">
        <v>25</v>
      </c>
      <c r="J25" s="15">
        <v>33</v>
      </c>
      <c r="K25" s="15">
        <v>38</v>
      </c>
      <c r="L25" s="15">
        <v>38</v>
      </c>
      <c r="M25" s="15">
        <v>39</v>
      </c>
      <c r="O25" s="12" t="s">
        <v>1215</v>
      </c>
      <c r="P25" s="13"/>
    </row>
    <row r="26" spans="1:16" ht="12.75">
      <c r="A26" s="10" t="s">
        <v>1241</v>
      </c>
      <c r="B26" s="11" t="s">
        <v>1223</v>
      </c>
      <c r="C26" s="11" t="s">
        <v>1242</v>
      </c>
      <c r="D26" s="11">
        <v>34</v>
      </c>
      <c r="E26" s="11">
        <v>35</v>
      </c>
      <c r="F26" s="14">
        <v>31.87640764699287</v>
      </c>
      <c r="G26" s="15">
        <v>200</v>
      </c>
      <c r="H26" s="15">
        <v>23</v>
      </c>
      <c r="I26" s="15">
        <v>27</v>
      </c>
      <c r="J26" s="15">
        <v>34</v>
      </c>
      <c r="K26" s="15">
        <v>38</v>
      </c>
      <c r="L26" s="15">
        <v>33</v>
      </c>
      <c r="M26" s="15">
        <v>41</v>
      </c>
      <c r="O26" s="12" t="s">
        <v>1215</v>
      </c>
      <c r="P26" s="13"/>
    </row>
    <row r="27" spans="1:16" ht="12.75">
      <c r="A27" s="10" t="s">
        <v>1243</v>
      </c>
      <c r="B27" s="11" t="s">
        <v>1223</v>
      </c>
      <c r="C27" s="11" t="s">
        <v>1244</v>
      </c>
      <c r="D27" s="11">
        <v>34</v>
      </c>
      <c r="E27" s="11">
        <v>25</v>
      </c>
      <c r="F27" s="14">
        <v>31.744196515184797</v>
      </c>
      <c r="G27" s="15">
        <v>200</v>
      </c>
      <c r="H27" s="15">
        <v>22</v>
      </c>
      <c r="I27" s="15">
        <v>26</v>
      </c>
      <c r="J27" s="15">
        <v>33</v>
      </c>
      <c r="K27" s="15">
        <v>41</v>
      </c>
      <c r="L27" s="15">
        <v>41</v>
      </c>
      <c r="M27" s="15">
        <v>41</v>
      </c>
      <c r="O27" s="12" t="s">
        <v>1215</v>
      </c>
      <c r="P27" s="13"/>
    </row>
    <row r="28" spans="1:16" ht="12.75">
      <c r="A28" s="10" t="s">
        <v>1245</v>
      </c>
      <c r="B28" s="11" t="s">
        <v>1223</v>
      </c>
      <c r="C28" s="11" t="s">
        <v>1246</v>
      </c>
      <c r="D28" s="11">
        <v>36</v>
      </c>
      <c r="E28" s="11">
        <v>40</v>
      </c>
      <c r="F28" s="14">
        <v>32.67320965647621</v>
      </c>
      <c r="G28" s="15">
        <v>200</v>
      </c>
      <c r="H28" s="15">
        <v>24</v>
      </c>
      <c r="I28" s="15">
        <v>27</v>
      </c>
      <c r="J28" s="15">
        <v>35</v>
      </c>
      <c r="K28" s="15">
        <v>37</v>
      </c>
      <c r="L28" s="15">
        <v>37</v>
      </c>
      <c r="M28" s="15">
        <v>42</v>
      </c>
      <c r="O28" s="12" t="s">
        <v>1215</v>
      </c>
      <c r="P28" s="13"/>
    </row>
    <row r="29" spans="1:16" ht="12.75">
      <c r="A29" s="10" t="s">
        <v>1247</v>
      </c>
      <c r="B29" s="11" t="s">
        <v>1223</v>
      </c>
      <c r="C29" s="11" t="s">
        <v>1248</v>
      </c>
      <c r="D29" s="11">
        <v>50</v>
      </c>
      <c r="E29" s="11">
        <v>25</v>
      </c>
      <c r="F29" s="14">
        <v>33.0402309775358</v>
      </c>
      <c r="G29" s="15">
        <v>200</v>
      </c>
      <c r="H29" s="15">
        <v>22</v>
      </c>
      <c r="I29" s="15">
        <v>28</v>
      </c>
      <c r="J29" s="15">
        <v>36</v>
      </c>
      <c r="K29" s="15">
        <v>43</v>
      </c>
      <c r="L29" s="15">
        <v>44</v>
      </c>
      <c r="M29" s="15">
        <v>44</v>
      </c>
      <c r="O29" s="12" t="s">
        <v>1215</v>
      </c>
      <c r="P29" s="13"/>
    </row>
    <row r="30" spans="1:16" ht="12.75">
      <c r="A30" s="10" t="s">
        <v>1249</v>
      </c>
      <c r="B30" s="11" t="s">
        <v>1223</v>
      </c>
      <c r="C30" s="11" t="s">
        <v>1250</v>
      </c>
      <c r="D30" s="11">
        <v>70</v>
      </c>
      <c r="E30" s="11">
        <v>25</v>
      </c>
      <c r="F30" s="14">
        <v>32.7547356908134</v>
      </c>
      <c r="G30" s="15">
        <v>200</v>
      </c>
      <c r="H30" s="11">
        <v>20</v>
      </c>
      <c r="I30" s="11">
        <v>31</v>
      </c>
      <c r="J30" s="11">
        <v>38</v>
      </c>
      <c r="K30" s="11">
        <v>46</v>
      </c>
      <c r="L30" s="11">
        <v>46</v>
      </c>
      <c r="M30" s="11">
        <v>46</v>
      </c>
      <c r="O30" s="12" t="s">
        <v>1215</v>
      </c>
      <c r="P30" s="13"/>
    </row>
    <row r="31" spans="1:16" ht="12.75">
      <c r="A31" s="10" t="s">
        <v>1251</v>
      </c>
      <c r="B31" s="11" t="s">
        <v>1223</v>
      </c>
      <c r="C31" s="11" t="s">
        <v>1252</v>
      </c>
      <c r="D31" s="11">
        <v>90</v>
      </c>
      <c r="E31" s="11">
        <v>25</v>
      </c>
      <c r="F31" s="14">
        <v>35.25737867215118</v>
      </c>
      <c r="G31" s="15">
        <v>200</v>
      </c>
      <c r="H31" s="15">
        <v>23</v>
      </c>
      <c r="I31" s="15">
        <v>32</v>
      </c>
      <c r="J31" s="15">
        <v>40</v>
      </c>
      <c r="K31" s="15">
        <v>47</v>
      </c>
      <c r="L31" s="15">
        <v>47</v>
      </c>
      <c r="M31" s="15">
        <v>47</v>
      </c>
      <c r="O31" s="12" t="s">
        <v>1215</v>
      </c>
      <c r="P31" s="13"/>
    </row>
    <row r="32" spans="1:16" ht="12.75">
      <c r="A32" s="10" t="s">
        <v>1253</v>
      </c>
      <c r="B32" s="11" t="s">
        <v>1223</v>
      </c>
      <c r="C32" s="11" t="s">
        <v>1254</v>
      </c>
      <c r="D32" s="11">
        <v>110</v>
      </c>
      <c r="E32" s="11">
        <v>25</v>
      </c>
      <c r="F32" s="14">
        <v>37.489814340767154</v>
      </c>
      <c r="G32" s="15">
        <v>200</v>
      </c>
      <c r="H32" s="11">
        <v>26</v>
      </c>
      <c r="I32" s="11">
        <v>33</v>
      </c>
      <c r="J32" s="11">
        <v>41</v>
      </c>
      <c r="K32" s="11">
        <v>48</v>
      </c>
      <c r="L32" s="11">
        <v>48</v>
      </c>
      <c r="M32" s="11">
        <v>48</v>
      </c>
      <c r="O32" s="12" t="s">
        <v>1215</v>
      </c>
      <c r="P32" s="13"/>
    </row>
    <row r="33" spans="1:16" ht="12.75">
      <c r="A33" s="10" t="s">
        <v>1255</v>
      </c>
      <c r="B33" s="11" t="s">
        <v>1223</v>
      </c>
      <c r="C33" s="11" t="s">
        <v>1256</v>
      </c>
      <c r="D33" s="11">
        <v>130</v>
      </c>
      <c r="E33" s="11">
        <v>25</v>
      </c>
      <c r="F33" s="14">
        <v>38.489814340767154</v>
      </c>
      <c r="G33" s="15">
        <v>200</v>
      </c>
      <c r="H33" s="11">
        <v>27</v>
      </c>
      <c r="I33" s="11">
        <v>34</v>
      </c>
      <c r="J33" s="11">
        <v>42</v>
      </c>
      <c r="K33" s="11">
        <v>49</v>
      </c>
      <c r="L33" s="11">
        <v>49</v>
      </c>
      <c r="M33" s="11">
        <v>49</v>
      </c>
      <c r="O33" s="12" t="s">
        <v>1215</v>
      </c>
      <c r="P33" s="13"/>
    </row>
    <row r="34" spans="1:16" ht="12.75">
      <c r="A34" s="10" t="s">
        <v>1257</v>
      </c>
      <c r="B34" s="11" t="s">
        <v>1223</v>
      </c>
      <c r="C34" s="11" t="s">
        <v>1258</v>
      </c>
      <c r="D34" s="11">
        <v>134</v>
      </c>
      <c r="E34" s="11">
        <v>35</v>
      </c>
      <c r="F34" s="14">
        <v>38.694131855626836</v>
      </c>
      <c r="G34" s="15">
        <v>200</v>
      </c>
      <c r="H34" s="11">
        <v>27</v>
      </c>
      <c r="I34" s="11">
        <v>35</v>
      </c>
      <c r="J34" s="11">
        <v>42</v>
      </c>
      <c r="K34" s="11">
        <v>48</v>
      </c>
      <c r="L34" s="11">
        <v>48</v>
      </c>
      <c r="M34" s="11">
        <v>49</v>
      </c>
      <c r="O34" s="12" t="s">
        <v>1215</v>
      </c>
      <c r="P34" s="13"/>
    </row>
    <row r="35" spans="1:16" ht="12.75">
      <c r="A35" s="10" t="s">
        <v>1259</v>
      </c>
      <c r="B35" s="11" t="s">
        <v>1223</v>
      </c>
      <c r="C35" s="11" t="s">
        <v>1260</v>
      </c>
      <c r="D35" s="11">
        <v>170</v>
      </c>
      <c r="E35" s="11">
        <v>25</v>
      </c>
      <c r="F35" s="14">
        <v>39.792218931923806</v>
      </c>
      <c r="G35" s="15">
        <v>200</v>
      </c>
      <c r="H35" s="15">
        <v>28</v>
      </c>
      <c r="I35" s="15">
        <v>36</v>
      </c>
      <c r="J35" s="15">
        <v>43</v>
      </c>
      <c r="K35" s="15">
        <v>51</v>
      </c>
      <c r="L35" s="15">
        <v>51</v>
      </c>
      <c r="M35" s="15">
        <v>51</v>
      </c>
      <c r="O35" s="12" t="s">
        <v>1215</v>
      </c>
      <c r="P35" s="13"/>
    </row>
    <row r="36" spans="1:16" ht="12.75">
      <c r="A36" s="10" t="s">
        <v>1261</v>
      </c>
      <c r="B36" s="11" t="s">
        <v>1223</v>
      </c>
      <c r="C36" s="11" t="s">
        <v>1262</v>
      </c>
      <c r="D36" s="11">
        <v>174</v>
      </c>
      <c r="E36" s="11">
        <v>35</v>
      </c>
      <c r="F36" s="14">
        <v>40.694131855626836</v>
      </c>
      <c r="G36" s="15">
        <v>200</v>
      </c>
      <c r="H36" s="15">
        <v>29</v>
      </c>
      <c r="I36" s="15">
        <v>37</v>
      </c>
      <c r="J36" s="15">
        <v>44</v>
      </c>
      <c r="K36" s="15">
        <v>50</v>
      </c>
      <c r="L36" s="15">
        <v>50</v>
      </c>
      <c r="M36" s="15">
        <v>51</v>
      </c>
      <c r="O36" s="12" t="s">
        <v>1215</v>
      </c>
      <c r="P36" s="13"/>
    </row>
    <row r="37" spans="1:16" ht="12.75">
      <c r="A37" s="10" t="s">
        <v>1263</v>
      </c>
      <c r="B37" s="11" t="s">
        <v>1223</v>
      </c>
      <c r="C37" s="11" t="s">
        <v>1264</v>
      </c>
      <c r="D37" s="11">
        <v>210</v>
      </c>
      <c r="E37" s="11">
        <v>25</v>
      </c>
      <c r="F37" s="14">
        <v>41.489814340767154</v>
      </c>
      <c r="G37" s="15">
        <v>200</v>
      </c>
      <c r="H37" s="11">
        <v>30</v>
      </c>
      <c r="I37" s="11">
        <v>37</v>
      </c>
      <c r="J37" s="11">
        <v>45</v>
      </c>
      <c r="K37" s="11">
        <v>52</v>
      </c>
      <c r="L37" s="11">
        <v>52</v>
      </c>
      <c r="M37" s="11">
        <v>52</v>
      </c>
      <c r="O37" s="12" t="s">
        <v>1215</v>
      </c>
      <c r="P37" s="13"/>
    </row>
    <row r="38" spans="1:16" ht="12.75">
      <c r="A38" s="10" t="s">
        <v>1265</v>
      </c>
      <c r="B38" s="11" t="s">
        <v>1223</v>
      </c>
      <c r="C38" s="11" t="s">
        <v>1266</v>
      </c>
      <c r="D38" s="11">
        <v>178</v>
      </c>
      <c r="E38" s="11">
        <v>42</v>
      </c>
      <c r="F38" s="14">
        <v>43.18911971331366</v>
      </c>
      <c r="G38" s="15">
        <v>200</v>
      </c>
      <c r="H38" s="15">
        <v>31</v>
      </c>
      <c r="I38" s="15">
        <v>40</v>
      </c>
      <c r="J38" s="15">
        <v>48</v>
      </c>
      <c r="K38" s="15">
        <v>53</v>
      </c>
      <c r="L38" s="15">
        <v>54</v>
      </c>
      <c r="M38" s="15">
        <v>57</v>
      </c>
      <c r="N38" s="12"/>
      <c r="O38" s="12" t="s">
        <v>1215</v>
      </c>
      <c r="P38" s="13"/>
    </row>
    <row r="39" spans="1:16" ht="12.75">
      <c r="A39" s="10" t="s">
        <v>1267</v>
      </c>
      <c r="B39" s="11" t="s">
        <v>1223</v>
      </c>
      <c r="C39" s="11" t="s">
        <v>1268</v>
      </c>
      <c r="D39" s="11">
        <v>180</v>
      </c>
      <c r="E39" s="11">
        <v>47</v>
      </c>
      <c r="F39" s="14">
        <v>44.110639945207296</v>
      </c>
      <c r="G39" s="15">
        <v>200</v>
      </c>
      <c r="H39" s="15">
        <v>32</v>
      </c>
      <c r="I39" s="15">
        <v>41</v>
      </c>
      <c r="J39" s="15">
        <v>49</v>
      </c>
      <c r="K39" s="15">
        <v>53</v>
      </c>
      <c r="L39" s="15">
        <v>53</v>
      </c>
      <c r="M39" s="15">
        <v>59</v>
      </c>
      <c r="N39" s="12"/>
      <c r="O39" s="12" t="s">
        <v>1215</v>
      </c>
      <c r="P39" s="13"/>
    </row>
    <row r="40" spans="1:16" ht="12.75">
      <c r="A40" s="10" t="s">
        <v>1269</v>
      </c>
      <c r="B40" s="11" t="s">
        <v>1270</v>
      </c>
      <c r="C40" s="11" t="s">
        <v>1271</v>
      </c>
      <c r="D40" s="11">
        <v>27</v>
      </c>
      <c r="E40" s="11">
        <v>36</v>
      </c>
      <c r="F40" s="14">
        <v>29.258333275317494</v>
      </c>
      <c r="G40" s="15">
        <v>200</v>
      </c>
      <c r="H40" s="15">
        <v>23</v>
      </c>
      <c r="I40" s="15">
        <v>22</v>
      </c>
      <c r="J40" s="15">
        <v>30</v>
      </c>
      <c r="K40" s="15">
        <v>36</v>
      </c>
      <c r="L40" s="15">
        <v>39</v>
      </c>
      <c r="M40" s="15">
        <v>39</v>
      </c>
      <c r="N40" s="12"/>
      <c r="O40" s="12" t="s">
        <v>1215</v>
      </c>
      <c r="P40" s="13"/>
    </row>
    <row r="41" spans="1:16" ht="12.75">
      <c r="A41" s="10" t="s">
        <v>1272</v>
      </c>
      <c r="B41" s="11" t="s">
        <v>1270</v>
      </c>
      <c r="C41" s="11" t="s">
        <v>1273</v>
      </c>
      <c r="D41" s="11">
        <v>31</v>
      </c>
      <c r="E41" s="11">
        <v>46</v>
      </c>
      <c r="F41" s="14">
        <v>31.36581264620534</v>
      </c>
      <c r="G41" s="15">
        <v>200</v>
      </c>
      <c r="H41" s="15">
        <v>25</v>
      </c>
      <c r="I41" s="15">
        <v>25</v>
      </c>
      <c r="J41" s="15">
        <v>32</v>
      </c>
      <c r="K41" s="15">
        <v>36</v>
      </c>
      <c r="L41" s="15">
        <v>36</v>
      </c>
      <c r="M41" s="15">
        <v>43</v>
      </c>
      <c r="N41" s="12"/>
      <c r="O41" s="12" t="s">
        <v>1215</v>
      </c>
      <c r="P41" s="13"/>
    </row>
    <row r="42" spans="1:16" ht="12.75">
      <c r="A42" s="10" t="s">
        <v>1274</v>
      </c>
      <c r="B42" s="11" t="s">
        <v>1270</v>
      </c>
      <c r="C42" s="11" t="s">
        <v>1275</v>
      </c>
      <c r="D42" s="11">
        <v>37</v>
      </c>
      <c r="E42" s="11">
        <v>46</v>
      </c>
      <c r="F42" s="14">
        <v>32.52725972879806</v>
      </c>
      <c r="G42" s="15">
        <v>200</v>
      </c>
      <c r="H42" s="15">
        <v>25</v>
      </c>
      <c r="I42" s="15">
        <v>26</v>
      </c>
      <c r="J42" s="15">
        <v>34</v>
      </c>
      <c r="K42" s="15">
        <v>38</v>
      </c>
      <c r="L42" s="15">
        <v>38</v>
      </c>
      <c r="M42" s="15">
        <v>45</v>
      </c>
      <c r="N42" s="12"/>
      <c r="O42" s="12" t="s">
        <v>1215</v>
      </c>
      <c r="P42" s="13"/>
    </row>
    <row r="43" spans="1:16" ht="12.75">
      <c r="A43" s="10" t="s">
        <v>1276</v>
      </c>
      <c r="B43" s="11" t="s">
        <v>1270</v>
      </c>
      <c r="C43" s="11" t="s">
        <v>1277</v>
      </c>
      <c r="D43" s="11">
        <v>35</v>
      </c>
      <c r="E43" s="11">
        <v>36</v>
      </c>
      <c r="F43" s="14">
        <v>32.47936088281587</v>
      </c>
      <c r="G43" s="15">
        <v>200</v>
      </c>
      <c r="H43" s="15">
        <v>23</v>
      </c>
      <c r="I43" s="15">
        <v>27</v>
      </c>
      <c r="J43" s="15">
        <v>34</v>
      </c>
      <c r="K43" s="15">
        <v>38</v>
      </c>
      <c r="L43" s="15">
        <v>41</v>
      </c>
      <c r="M43" s="15">
        <v>44</v>
      </c>
      <c r="N43" s="12"/>
      <c r="O43" s="12" t="s">
        <v>1215</v>
      </c>
      <c r="P43" s="13"/>
    </row>
    <row r="44" spans="1:16" ht="12.75">
      <c r="A44" s="10" t="s">
        <v>1278</v>
      </c>
      <c r="B44" s="11" t="s">
        <v>1270</v>
      </c>
      <c r="C44" s="11" t="s">
        <v>1279</v>
      </c>
      <c r="D44" s="11">
        <v>41</v>
      </c>
      <c r="E44" s="11">
        <v>51</v>
      </c>
      <c r="F44" s="14">
        <v>33.281043878634705</v>
      </c>
      <c r="G44" s="15">
        <v>200</v>
      </c>
      <c r="H44" s="15">
        <v>25</v>
      </c>
      <c r="I44" s="15">
        <v>27</v>
      </c>
      <c r="J44" s="15">
        <v>35</v>
      </c>
      <c r="K44" s="15">
        <v>39</v>
      </c>
      <c r="L44" s="15">
        <v>39</v>
      </c>
      <c r="M44" s="15">
        <v>46</v>
      </c>
      <c r="N44" s="12"/>
      <c r="O44" s="12" t="s">
        <v>1215</v>
      </c>
      <c r="P44" s="13"/>
    </row>
    <row r="45" spans="1:16" ht="12.75">
      <c r="A45" s="10" t="s">
        <v>1280</v>
      </c>
      <c r="B45" s="11" t="s">
        <v>1270</v>
      </c>
      <c r="C45" s="11" t="s">
        <v>1281</v>
      </c>
      <c r="D45" s="11">
        <v>45</v>
      </c>
      <c r="E45" s="11">
        <v>51</v>
      </c>
      <c r="F45" s="14">
        <v>33.989694257546546</v>
      </c>
      <c r="G45" s="15">
        <v>200</v>
      </c>
      <c r="H45" s="15">
        <v>25</v>
      </c>
      <c r="I45" s="15">
        <v>28</v>
      </c>
      <c r="J45" s="15">
        <v>36</v>
      </c>
      <c r="K45" s="15">
        <v>40</v>
      </c>
      <c r="L45" s="15">
        <v>40</v>
      </c>
      <c r="M45" s="15">
        <v>47</v>
      </c>
      <c r="N45" s="12"/>
      <c r="O45" s="12" t="s">
        <v>1215</v>
      </c>
      <c r="P45" s="13"/>
    </row>
    <row r="46" spans="1:16" ht="12.75">
      <c r="A46" s="10" t="s">
        <v>1282</v>
      </c>
      <c r="B46" s="11" t="s">
        <v>1270</v>
      </c>
      <c r="C46" s="11" t="s">
        <v>1283</v>
      </c>
      <c r="D46" s="11">
        <v>34</v>
      </c>
      <c r="E46" s="11">
        <v>52</v>
      </c>
      <c r="F46" s="14">
        <v>33.795595487072866</v>
      </c>
      <c r="G46" s="15">
        <v>200</v>
      </c>
      <c r="H46" s="15">
        <v>27</v>
      </c>
      <c r="I46" s="15">
        <v>27</v>
      </c>
      <c r="J46" s="15">
        <v>36</v>
      </c>
      <c r="K46" s="15">
        <v>38</v>
      </c>
      <c r="L46" s="15">
        <v>39</v>
      </c>
      <c r="M46" s="15">
        <v>45</v>
      </c>
      <c r="N46" s="12"/>
      <c r="O46" s="12" t="s">
        <v>1215</v>
      </c>
      <c r="P46" s="13"/>
    </row>
    <row r="47" spans="1:16" ht="12.75">
      <c r="A47" s="10" t="s">
        <v>1284</v>
      </c>
      <c r="B47" s="11" t="s">
        <v>1270</v>
      </c>
      <c r="C47" s="11" t="s">
        <v>1285</v>
      </c>
      <c r="D47" s="11">
        <v>34</v>
      </c>
      <c r="E47" s="11">
        <v>42</v>
      </c>
      <c r="F47" s="14">
        <v>33.67054726383815</v>
      </c>
      <c r="G47" s="15">
        <v>200</v>
      </c>
      <c r="H47" s="15">
        <v>25</v>
      </c>
      <c r="I47" s="15">
        <v>27</v>
      </c>
      <c r="J47" s="15">
        <v>36</v>
      </c>
      <c r="K47" s="15">
        <v>41</v>
      </c>
      <c r="L47" s="15">
        <v>41</v>
      </c>
      <c r="M47" s="15">
        <v>45</v>
      </c>
      <c r="N47" s="12"/>
      <c r="O47" s="12" t="s">
        <v>1215</v>
      </c>
      <c r="P47" s="13"/>
    </row>
    <row r="48" spans="1:16" ht="12.75">
      <c r="A48" s="10" t="s">
        <v>1286</v>
      </c>
      <c r="B48" s="11" t="s">
        <v>1270</v>
      </c>
      <c r="C48" s="11" t="s">
        <v>1287</v>
      </c>
      <c r="D48" s="11">
        <v>36</v>
      </c>
      <c r="E48" s="11">
        <v>47</v>
      </c>
      <c r="F48" s="14">
        <v>34.32906832693868</v>
      </c>
      <c r="G48" s="15">
        <v>200</v>
      </c>
      <c r="H48" s="15">
        <v>26</v>
      </c>
      <c r="I48" s="15">
        <v>28</v>
      </c>
      <c r="J48" s="15">
        <v>36</v>
      </c>
      <c r="K48" s="15">
        <v>40</v>
      </c>
      <c r="L48" s="15">
        <v>41</v>
      </c>
      <c r="M48" s="15">
        <v>46</v>
      </c>
      <c r="N48" s="12"/>
      <c r="O48" s="12" t="s">
        <v>1215</v>
      </c>
      <c r="P48" s="13"/>
    </row>
    <row r="49" spans="1:16" ht="12.75">
      <c r="A49" s="10" t="s">
        <v>1288</v>
      </c>
      <c r="B49" s="11" t="s">
        <v>1270</v>
      </c>
      <c r="C49" s="11" t="s">
        <v>1289</v>
      </c>
      <c r="D49" s="11">
        <v>38</v>
      </c>
      <c r="E49" s="11">
        <v>42</v>
      </c>
      <c r="F49" s="14">
        <v>34.79049764593389</v>
      </c>
      <c r="G49" s="15">
        <v>200</v>
      </c>
      <c r="H49" s="15">
        <v>25</v>
      </c>
      <c r="I49" s="15">
        <v>29</v>
      </c>
      <c r="J49" s="15">
        <v>37</v>
      </c>
      <c r="K49" s="15">
        <v>42</v>
      </c>
      <c r="L49" s="15">
        <v>43</v>
      </c>
      <c r="M49" s="15">
        <v>46</v>
      </c>
      <c r="N49" s="12"/>
      <c r="O49" s="12" t="s">
        <v>1215</v>
      </c>
      <c r="P49" s="13"/>
    </row>
    <row r="50" spans="1:16" ht="12.75">
      <c r="A50" s="10" t="s">
        <v>1290</v>
      </c>
      <c r="B50" s="11" t="s">
        <v>1270</v>
      </c>
      <c r="C50" s="11" t="s">
        <v>1291</v>
      </c>
      <c r="D50" s="11">
        <v>42</v>
      </c>
      <c r="E50" s="11">
        <v>42</v>
      </c>
      <c r="F50" s="14">
        <v>35.383582239253776</v>
      </c>
      <c r="G50" s="15">
        <v>200</v>
      </c>
      <c r="H50" s="15">
        <v>25</v>
      </c>
      <c r="I50" s="15">
        <v>30</v>
      </c>
      <c r="J50" s="15">
        <v>38</v>
      </c>
      <c r="K50" s="15">
        <v>43</v>
      </c>
      <c r="L50" s="15">
        <v>44</v>
      </c>
      <c r="M50" s="15">
        <v>47</v>
      </c>
      <c r="N50" s="12"/>
      <c r="O50" s="12" t="s">
        <v>1215</v>
      </c>
      <c r="P50" s="13"/>
    </row>
    <row r="51" spans="1:16" ht="12.75">
      <c r="A51" s="10" t="s">
        <v>1292</v>
      </c>
      <c r="B51" s="11" t="s">
        <v>1270</v>
      </c>
      <c r="C51" s="11" t="s">
        <v>1293</v>
      </c>
      <c r="D51" s="11">
        <v>44</v>
      </c>
      <c r="E51" s="11">
        <v>47</v>
      </c>
      <c r="F51" s="14">
        <v>35.8240310229961</v>
      </c>
      <c r="G51" s="15">
        <v>200</v>
      </c>
      <c r="H51" s="15">
        <v>26</v>
      </c>
      <c r="I51" s="15">
        <v>30</v>
      </c>
      <c r="J51" s="15">
        <v>39</v>
      </c>
      <c r="K51" s="15">
        <v>42</v>
      </c>
      <c r="L51" s="15">
        <v>43</v>
      </c>
      <c r="M51" s="15">
        <v>48</v>
      </c>
      <c r="N51" s="12"/>
      <c r="O51" s="12" t="s">
        <v>1215</v>
      </c>
      <c r="P51" s="13"/>
    </row>
    <row r="52" spans="1:16" ht="12.75">
      <c r="A52" s="10" t="s">
        <v>1294</v>
      </c>
      <c r="B52" s="11" t="s">
        <v>1295</v>
      </c>
      <c r="C52" s="11" t="s">
        <v>1296</v>
      </c>
      <c r="D52" s="11">
        <v>33</v>
      </c>
      <c r="E52" s="11">
        <v>48</v>
      </c>
      <c r="F52" s="14">
        <v>33.651611099643084</v>
      </c>
      <c r="G52" s="15">
        <v>200</v>
      </c>
      <c r="H52" s="15">
        <v>26</v>
      </c>
      <c r="I52" s="15">
        <v>27</v>
      </c>
      <c r="J52" s="15">
        <v>35</v>
      </c>
      <c r="K52" s="15">
        <v>39</v>
      </c>
      <c r="L52" s="15">
        <v>42</v>
      </c>
      <c r="M52" s="15">
        <v>48</v>
      </c>
      <c r="N52" s="12"/>
      <c r="O52" s="12" t="s">
        <v>1215</v>
      </c>
      <c r="P52" s="13"/>
    </row>
    <row r="53" spans="1:16" ht="12.75">
      <c r="A53" s="10" t="s">
        <v>1297</v>
      </c>
      <c r="B53" s="11" t="s">
        <v>1295</v>
      </c>
      <c r="C53" s="11" t="s">
        <v>1298</v>
      </c>
      <c r="D53" s="11">
        <v>37</v>
      </c>
      <c r="E53" s="11">
        <v>48</v>
      </c>
      <c r="F53" s="14">
        <v>34.58203536403233</v>
      </c>
      <c r="G53" s="15">
        <v>200</v>
      </c>
      <c r="H53" s="15">
        <v>26</v>
      </c>
      <c r="I53" s="15">
        <v>28</v>
      </c>
      <c r="J53" s="15">
        <v>37</v>
      </c>
      <c r="K53" s="15">
        <v>40</v>
      </c>
      <c r="L53" s="15">
        <v>44</v>
      </c>
      <c r="M53" s="15">
        <v>49</v>
      </c>
      <c r="N53" s="12"/>
      <c r="O53" s="12" t="s">
        <v>1215</v>
      </c>
      <c r="P53" s="13"/>
    </row>
    <row r="54" spans="1:16" ht="12.75">
      <c r="A54" s="10" t="s">
        <v>1299</v>
      </c>
      <c r="B54" s="11" t="s">
        <v>1295</v>
      </c>
      <c r="C54" s="11" t="s">
        <v>1300</v>
      </c>
      <c r="D54" s="11">
        <v>41</v>
      </c>
      <c r="E54" s="11">
        <v>48</v>
      </c>
      <c r="F54" s="14">
        <v>35.58203536403233</v>
      </c>
      <c r="G54" s="15">
        <v>200</v>
      </c>
      <c r="H54" s="15">
        <v>27</v>
      </c>
      <c r="I54" s="15">
        <v>29</v>
      </c>
      <c r="J54" s="15">
        <v>38</v>
      </c>
      <c r="K54" s="15">
        <v>41</v>
      </c>
      <c r="L54" s="15">
        <v>45</v>
      </c>
      <c r="M54" s="15">
        <v>50</v>
      </c>
      <c r="N54" s="12"/>
      <c r="O54" s="12" t="s">
        <v>1215</v>
      </c>
      <c r="P54" s="13"/>
    </row>
    <row r="55" spans="1:16" ht="12.75">
      <c r="A55" s="10" t="s">
        <v>1301</v>
      </c>
      <c r="B55" s="11" t="s">
        <v>1295</v>
      </c>
      <c r="C55" s="11" t="s">
        <v>1302</v>
      </c>
      <c r="D55" s="11">
        <v>36</v>
      </c>
      <c r="E55" s="11">
        <v>54</v>
      </c>
      <c r="F55" s="14">
        <v>35.905827628611426</v>
      </c>
      <c r="G55" s="15">
        <v>200</v>
      </c>
      <c r="H55" s="15">
        <v>28</v>
      </c>
      <c r="I55" s="15">
        <v>29</v>
      </c>
      <c r="J55" s="15">
        <v>38</v>
      </c>
      <c r="K55" s="15">
        <v>42</v>
      </c>
      <c r="L55" s="15">
        <v>44</v>
      </c>
      <c r="M55" s="15">
        <v>50</v>
      </c>
      <c r="N55" s="12"/>
      <c r="O55" s="12" t="s">
        <v>1215</v>
      </c>
      <c r="P55" s="13"/>
    </row>
    <row r="56" spans="1:16" ht="12.75">
      <c r="A56" s="10" t="s">
        <v>1303</v>
      </c>
      <c r="B56" s="11" t="s">
        <v>1295</v>
      </c>
      <c r="C56" s="11" t="s">
        <v>1304</v>
      </c>
      <c r="D56" s="11">
        <v>40</v>
      </c>
      <c r="E56" s="11">
        <v>54</v>
      </c>
      <c r="F56" s="14">
        <v>37.1480577309871</v>
      </c>
      <c r="G56" s="15">
        <v>200</v>
      </c>
      <c r="H56" s="15">
        <v>29</v>
      </c>
      <c r="I56" s="15">
        <v>30</v>
      </c>
      <c r="J56" s="15">
        <v>40</v>
      </c>
      <c r="K56" s="15">
        <v>44</v>
      </c>
      <c r="L56" s="15">
        <v>46</v>
      </c>
      <c r="M56" s="15">
        <v>51</v>
      </c>
      <c r="N56" s="12"/>
      <c r="O56" s="12" t="s">
        <v>1215</v>
      </c>
      <c r="P56" s="13"/>
    </row>
    <row r="57" spans="1:16" ht="12.75">
      <c r="A57" s="10" t="s">
        <v>1305</v>
      </c>
      <c r="B57" s="11" t="s">
        <v>1295</v>
      </c>
      <c r="C57" s="11" t="s">
        <v>1306</v>
      </c>
      <c r="D57" s="11">
        <v>44</v>
      </c>
      <c r="E57" s="11">
        <v>54</v>
      </c>
      <c r="F57" s="14">
        <v>38.322451857696805</v>
      </c>
      <c r="G57" s="15">
        <v>200</v>
      </c>
      <c r="H57" s="15">
        <v>29</v>
      </c>
      <c r="I57" s="15">
        <v>32</v>
      </c>
      <c r="J57" s="15">
        <v>41</v>
      </c>
      <c r="K57" s="15">
        <v>45</v>
      </c>
      <c r="L57" s="15">
        <v>47</v>
      </c>
      <c r="M57" s="15">
        <v>52</v>
      </c>
      <c r="N57" s="12"/>
      <c r="O57" s="12" t="s">
        <v>1215</v>
      </c>
      <c r="P57" s="13"/>
    </row>
    <row r="58" spans="1:16" ht="12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2" t="s">
        <v>1215</v>
      </c>
      <c r="P58" s="13"/>
    </row>
    <row r="59" spans="1:16" ht="12.75">
      <c r="A59" s="10" t="s">
        <v>1307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2" t="s">
        <v>1215</v>
      </c>
      <c r="P59" s="13"/>
    </row>
    <row r="60" spans="1:16" ht="12.7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2" t="s">
        <v>1215</v>
      </c>
      <c r="P60" s="13"/>
    </row>
    <row r="61" spans="1:16" ht="12.75">
      <c r="A61" s="10" t="s">
        <v>1308</v>
      </c>
      <c r="B61" s="11" t="s">
        <v>1309</v>
      </c>
      <c r="C61" s="15" t="s">
        <v>1310</v>
      </c>
      <c r="D61" s="11"/>
      <c r="E61" s="11"/>
      <c r="F61" s="14">
        <v>24.828872814249088</v>
      </c>
      <c r="G61" s="15">
        <v>200</v>
      </c>
      <c r="H61" s="15">
        <v>17</v>
      </c>
      <c r="I61" s="15">
        <v>21</v>
      </c>
      <c r="J61" s="15">
        <v>24</v>
      </c>
      <c r="K61" s="15">
        <v>28</v>
      </c>
      <c r="L61" s="15">
        <v>30</v>
      </c>
      <c r="M61" s="15">
        <v>29</v>
      </c>
      <c r="O61" s="12" t="s">
        <v>1215</v>
      </c>
      <c r="P61" s="13"/>
    </row>
    <row r="62" spans="1:16" ht="12.75">
      <c r="A62" s="10" t="s">
        <v>1311</v>
      </c>
      <c r="B62" s="11" t="s">
        <v>1309</v>
      </c>
      <c r="C62" s="15" t="s">
        <v>1312</v>
      </c>
      <c r="D62" s="11">
        <v>4</v>
      </c>
      <c r="E62" s="11"/>
      <c r="F62" s="14">
        <v>26.828872814249088</v>
      </c>
      <c r="G62" s="15">
        <v>200</v>
      </c>
      <c r="H62" s="15">
        <v>19</v>
      </c>
      <c r="I62" s="15">
        <v>23</v>
      </c>
      <c r="J62" s="15">
        <v>26</v>
      </c>
      <c r="K62" s="15">
        <v>30</v>
      </c>
      <c r="L62" s="15">
        <v>32</v>
      </c>
      <c r="M62" s="15">
        <v>28</v>
      </c>
      <c r="O62" s="12" t="s">
        <v>1215</v>
      </c>
      <c r="P62" s="13"/>
    </row>
    <row r="63" spans="1:16" ht="12.75">
      <c r="A63" s="10" t="s">
        <v>1313</v>
      </c>
      <c r="B63" s="11" t="s">
        <v>1309</v>
      </c>
      <c r="C63" s="15" t="s">
        <v>1314</v>
      </c>
      <c r="D63" s="11">
        <v>6</v>
      </c>
      <c r="E63" s="11"/>
      <c r="F63" s="14">
        <v>27.747272945725516</v>
      </c>
      <c r="G63" s="15">
        <v>200</v>
      </c>
      <c r="H63" s="15">
        <v>21</v>
      </c>
      <c r="I63" s="15">
        <v>25</v>
      </c>
      <c r="J63" s="15">
        <v>28</v>
      </c>
      <c r="K63" s="15">
        <v>31</v>
      </c>
      <c r="L63" s="15">
        <v>27</v>
      </c>
      <c r="M63" s="15">
        <v>34</v>
      </c>
      <c r="O63" s="12" t="s">
        <v>1215</v>
      </c>
      <c r="P63" s="13"/>
    </row>
    <row r="64" spans="1:16" ht="12.75">
      <c r="A64" s="10" t="s">
        <v>1315</v>
      </c>
      <c r="B64" s="11" t="s">
        <v>1309</v>
      </c>
      <c r="C64" s="15" t="s">
        <v>1316</v>
      </c>
      <c r="D64" s="11">
        <v>8</v>
      </c>
      <c r="E64" s="11"/>
      <c r="F64" s="14">
        <v>29.144748464531645</v>
      </c>
      <c r="G64" s="15">
        <v>200</v>
      </c>
      <c r="H64" s="15">
        <v>23</v>
      </c>
      <c r="I64" s="15">
        <v>26</v>
      </c>
      <c r="J64" s="15">
        <v>30</v>
      </c>
      <c r="K64" s="15">
        <v>32</v>
      </c>
      <c r="L64" s="15">
        <v>28</v>
      </c>
      <c r="M64" s="15">
        <v>38</v>
      </c>
      <c r="O64" s="12" t="s">
        <v>1215</v>
      </c>
      <c r="P64" s="13"/>
    </row>
    <row r="65" spans="1:16" ht="12.75">
      <c r="A65" s="10" t="s">
        <v>1317</v>
      </c>
      <c r="B65" s="11" t="s">
        <v>1309</v>
      </c>
      <c r="C65" s="15" t="s">
        <v>1318</v>
      </c>
      <c r="D65" s="11">
        <v>12</v>
      </c>
      <c r="E65" s="11"/>
      <c r="F65" s="14">
        <v>29.2288720047462</v>
      </c>
      <c r="G65" s="15">
        <v>200</v>
      </c>
      <c r="H65" s="15">
        <v>25</v>
      </c>
      <c r="I65" s="15">
        <v>28</v>
      </c>
      <c r="J65" s="15">
        <v>31</v>
      </c>
      <c r="K65" s="15">
        <v>27</v>
      </c>
      <c r="L65" s="15">
        <v>34</v>
      </c>
      <c r="M65" s="15">
        <v>44</v>
      </c>
      <c r="O65" s="12" t="s">
        <v>1215</v>
      </c>
      <c r="P65" s="13"/>
    </row>
    <row r="66" spans="1:16" ht="12.7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2" t="s">
        <v>1215</v>
      </c>
      <c r="P66" s="13"/>
    </row>
    <row r="67" spans="1:16" ht="12.75">
      <c r="A67" s="10" t="s">
        <v>1319</v>
      </c>
      <c r="B67" s="11" t="s">
        <v>1320</v>
      </c>
      <c r="C67" s="15" t="s">
        <v>1321</v>
      </c>
      <c r="D67" s="11"/>
      <c r="E67" s="11"/>
      <c r="F67" s="14">
        <v>31.458124752380087</v>
      </c>
      <c r="G67" s="15">
        <v>200</v>
      </c>
      <c r="H67" s="15">
        <v>24</v>
      </c>
      <c r="I67" s="15">
        <v>28</v>
      </c>
      <c r="J67" s="15">
        <v>31</v>
      </c>
      <c r="K67" s="15">
        <v>33</v>
      </c>
      <c r="L67" s="15">
        <v>37</v>
      </c>
      <c r="M67" s="15">
        <v>46</v>
      </c>
      <c r="N67" s="12"/>
      <c r="O67" s="12" t="s">
        <v>1215</v>
      </c>
      <c r="P67" s="13"/>
    </row>
    <row r="68" spans="1:16" ht="12.75">
      <c r="A68" s="10" t="s">
        <v>1322</v>
      </c>
      <c r="B68" s="11" t="s">
        <v>1320</v>
      </c>
      <c r="C68" s="15" t="s">
        <v>1323</v>
      </c>
      <c r="D68" s="11"/>
      <c r="E68" s="11"/>
      <c r="F68" s="14">
        <v>32.50815939387879</v>
      </c>
      <c r="G68" s="15">
        <v>200</v>
      </c>
      <c r="H68" s="15">
        <v>25</v>
      </c>
      <c r="I68" s="15">
        <v>29</v>
      </c>
      <c r="J68" s="15">
        <v>32</v>
      </c>
      <c r="K68" s="15">
        <v>34</v>
      </c>
      <c r="L68" s="15">
        <v>39</v>
      </c>
      <c r="M68" s="15">
        <v>48</v>
      </c>
      <c r="N68" s="12"/>
      <c r="O68" s="12" t="s">
        <v>1215</v>
      </c>
      <c r="P68" s="13"/>
    </row>
    <row r="69" spans="1:16" ht="12.75">
      <c r="A69" s="10" t="s">
        <v>1324</v>
      </c>
      <c r="B69" s="11" t="s">
        <v>1320</v>
      </c>
      <c r="C69" s="15" t="s">
        <v>1325</v>
      </c>
      <c r="D69" s="11"/>
      <c r="E69" s="11"/>
      <c r="F69" s="14">
        <v>32.789124368487</v>
      </c>
      <c r="G69" s="15">
        <v>200</v>
      </c>
      <c r="H69" s="15">
        <v>26</v>
      </c>
      <c r="I69" s="15">
        <v>29</v>
      </c>
      <c r="J69" s="15">
        <v>32</v>
      </c>
      <c r="K69" s="15">
        <v>34</v>
      </c>
      <c r="L69" s="15">
        <v>41</v>
      </c>
      <c r="M69" s="15">
        <v>50</v>
      </c>
      <c r="N69" s="12"/>
      <c r="O69" s="12" t="s">
        <v>1215</v>
      </c>
      <c r="P69" s="13"/>
    </row>
    <row r="70" spans="1:16" ht="12.75">
      <c r="A70" s="10" t="s">
        <v>1326</v>
      </c>
      <c r="B70" s="11" t="s">
        <v>1320</v>
      </c>
      <c r="C70" s="15" t="s">
        <v>1327</v>
      </c>
      <c r="D70" s="11"/>
      <c r="E70" s="11"/>
      <c r="F70" s="14">
        <v>34.05937472509899</v>
      </c>
      <c r="G70" s="15">
        <v>200</v>
      </c>
      <c r="H70" s="15">
        <v>27</v>
      </c>
      <c r="I70" s="15">
        <v>30</v>
      </c>
      <c r="J70" s="15">
        <v>33</v>
      </c>
      <c r="K70" s="15">
        <v>36</v>
      </c>
      <c r="L70" s="15">
        <v>44</v>
      </c>
      <c r="M70" s="15">
        <v>53</v>
      </c>
      <c r="N70" s="12"/>
      <c r="O70" s="12" t="s">
        <v>1215</v>
      </c>
      <c r="P70" s="13"/>
    </row>
    <row r="71" spans="1:16" ht="12.75">
      <c r="A71" s="10" t="s">
        <v>1328</v>
      </c>
      <c r="B71" s="11" t="s">
        <v>1320</v>
      </c>
      <c r="C71" s="15" t="s">
        <v>1329</v>
      </c>
      <c r="D71" s="11"/>
      <c r="E71" s="11"/>
      <c r="F71" s="14">
        <v>32.36557296438818</v>
      </c>
      <c r="G71" s="15">
        <v>200</v>
      </c>
      <c r="H71" s="15">
        <v>24</v>
      </c>
      <c r="I71" s="15">
        <v>28</v>
      </c>
      <c r="J71" s="15">
        <v>32</v>
      </c>
      <c r="K71" s="15">
        <v>36</v>
      </c>
      <c r="L71" s="15">
        <v>39</v>
      </c>
      <c r="M71" s="15">
        <v>45</v>
      </c>
      <c r="N71" s="12"/>
      <c r="O71" s="12" t="s">
        <v>1215</v>
      </c>
      <c r="P71" s="13"/>
    </row>
    <row r="72" spans="1:16" ht="12.75">
      <c r="A72" s="10" t="s">
        <v>1330</v>
      </c>
      <c r="B72" s="11" t="s">
        <v>1320</v>
      </c>
      <c r="C72" s="15" t="s">
        <v>1331</v>
      </c>
      <c r="D72" s="11"/>
      <c r="E72" s="11"/>
      <c r="F72" s="14">
        <v>33.21424201228389</v>
      </c>
      <c r="G72" s="15">
        <v>200</v>
      </c>
      <c r="H72" s="15">
        <v>25</v>
      </c>
      <c r="I72" s="15">
        <v>29</v>
      </c>
      <c r="J72" s="15">
        <v>33</v>
      </c>
      <c r="K72" s="15">
        <v>36</v>
      </c>
      <c r="L72" s="15">
        <v>40</v>
      </c>
      <c r="M72" s="15">
        <v>47</v>
      </c>
      <c r="N72" s="12"/>
      <c r="O72" s="12" t="s">
        <v>1215</v>
      </c>
      <c r="P72" s="13"/>
    </row>
    <row r="73" spans="1:16" ht="12.75">
      <c r="A73" s="10" t="s">
        <v>1332</v>
      </c>
      <c r="B73" s="11" t="s">
        <v>1320</v>
      </c>
      <c r="C73" s="15" t="s">
        <v>1333</v>
      </c>
      <c r="D73" s="11"/>
      <c r="E73" s="11"/>
      <c r="F73" s="14">
        <v>34.21424201228389</v>
      </c>
      <c r="G73" s="15">
        <v>200</v>
      </c>
      <c r="H73" s="15">
        <v>26</v>
      </c>
      <c r="I73" s="15">
        <v>30</v>
      </c>
      <c r="J73" s="15">
        <v>34</v>
      </c>
      <c r="K73" s="15">
        <v>37</v>
      </c>
      <c r="L73" s="15">
        <v>41</v>
      </c>
      <c r="M73" s="15">
        <v>49</v>
      </c>
      <c r="N73" s="12"/>
      <c r="O73" s="12" t="s">
        <v>1215</v>
      </c>
      <c r="P73" s="13"/>
    </row>
    <row r="74" spans="1:16" ht="12.75">
      <c r="A74" s="10" t="s">
        <v>1334</v>
      </c>
      <c r="B74" s="11" t="s">
        <v>1320</v>
      </c>
      <c r="C74" s="15" t="s">
        <v>1335</v>
      </c>
      <c r="D74" s="11"/>
      <c r="E74" s="11"/>
      <c r="F74" s="14">
        <v>35.528056955665015</v>
      </c>
      <c r="G74" s="15">
        <v>200</v>
      </c>
      <c r="H74" s="15">
        <v>28</v>
      </c>
      <c r="I74" s="15">
        <v>31</v>
      </c>
      <c r="J74" s="15">
        <v>35</v>
      </c>
      <c r="K74" s="15">
        <v>38</v>
      </c>
      <c r="L74" s="15">
        <v>44</v>
      </c>
      <c r="M74" s="15">
        <v>53</v>
      </c>
      <c r="N74" s="12"/>
      <c r="O74" s="12" t="s">
        <v>1215</v>
      </c>
      <c r="P74" s="13"/>
    </row>
    <row r="75" spans="1:16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2" t="s">
        <v>1215</v>
      </c>
      <c r="P75" s="13"/>
    </row>
    <row r="76" spans="1:16" ht="12.75">
      <c r="A76" s="10" t="s">
        <v>1336</v>
      </c>
      <c r="B76" s="11" t="s">
        <v>1337</v>
      </c>
      <c r="C76" s="15" t="s">
        <v>1338</v>
      </c>
      <c r="D76" s="11"/>
      <c r="E76" s="11"/>
      <c r="F76" s="14">
        <v>26.40115146770596</v>
      </c>
      <c r="G76" s="15">
        <v>200</v>
      </c>
      <c r="H76" s="15">
        <v>22</v>
      </c>
      <c r="I76" s="15">
        <v>23</v>
      </c>
      <c r="J76" s="15">
        <v>23</v>
      </c>
      <c r="K76" s="15">
        <v>32</v>
      </c>
      <c r="L76" s="15">
        <v>34</v>
      </c>
      <c r="M76" s="15">
        <v>30</v>
      </c>
      <c r="O76" s="12" t="s">
        <v>1215</v>
      </c>
      <c r="P76" s="13"/>
    </row>
    <row r="77" spans="1:16" ht="12.75">
      <c r="A77" s="10" t="s">
        <v>1339</v>
      </c>
      <c r="B77" s="11" t="s">
        <v>1337</v>
      </c>
      <c r="C77" s="15" t="s">
        <v>1340</v>
      </c>
      <c r="D77" s="11"/>
      <c r="E77" s="11"/>
      <c r="F77" s="14">
        <v>28.398187464200966</v>
      </c>
      <c r="G77" s="15">
        <v>200</v>
      </c>
      <c r="H77" s="15">
        <v>24</v>
      </c>
      <c r="I77" s="15">
        <v>24</v>
      </c>
      <c r="J77" s="15">
        <v>26</v>
      </c>
      <c r="K77" s="15">
        <v>33</v>
      </c>
      <c r="L77" s="15">
        <v>33</v>
      </c>
      <c r="M77" s="15">
        <v>33</v>
      </c>
      <c r="O77" s="12" t="s">
        <v>1215</v>
      </c>
      <c r="P77" s="13"/>
    </row>
    <row r="78" spans="1:16" ht="12.75">
      <c r="A78" s="10" t="s">
        <v>1341</v>
      </c>
      <c r="B78" s="11" t="s">
        <v>1337</v>
      </c>
      <c r="C78" s="15" t="s">
        <v>1342</v>
      </c>
      <c r="D78" s="11"/>
      <c r="E78" s="11"/>
      <c r="F78" s="14">
        <v>28.69471415946772</v>
      </c>
      <c r="G78" s="15">
        <v>200</v>
      </c>
      <c r="H78" s="15">
        <v>25</v>
      </c>
      <c r="I78" s="15">
        <v>24</v>
      </c>
      <c r="J78" s="15">
        <v>27</v>
      </c>
      <c r="K78" s="15">
        <v>32</v>
      </c>
      <c r="L78" s="15">
        <v>32</v>
      </c>
      <c r="M78" s="15">
        <v>33</v>
      </c>
      <c r="O78" s="12" t="s">
        <v>1215</v>
      </c>
      <c r="P78" s="13"/>
    </row>
    <row r="79" spans="1:16" ht="12.75">
      <c r="A79" s="10" t="s">
        <v>1343</v>
      </c>
      <c r="B79" s="11" t="s">
        <v>1337</v>
      </c>
      <c r="C79" s="15" t="s">
        <v>1344</v>
      </c>
      <c r="D79" s="11"/>
      <c r="E79" s="11"/>
      <c r="F79" s="14">
        <v>28.56707535528452</v>
      </c>
      <c r="G79" s="15">
        <v>200</v>
      </c>
      <c r="H79" s="15">
        <v>23</v>
      </c>
      <c r="I79" s="15">
        <v>23</v>
      </c>
      <c r="J79" s="15">
        <v>27</v>
      </c>
      <c r="K79" s="15">
        <v>34</v>
      </c>
      <c r="L79" s="15">
        <v>35</v>
      </c>
      <c r="M79" s="15">
        <v>33</v>
      </c>
      <c r="O79" s="12" t="s">
        <v>1215</v>
      </c>
      <c r="P79" s="13"/>
    </row>
    <row r="80" spans="1:16" ht="12.75">
      <c r="A80" s="10" t="s">
        <v>1345</v>
      </c>
      <c r="B80" s="11" t="s">
        <v>1337</v>
      </c>
      <c r="C80" s="15" t="s">
        <v>1346</v>
      </c>
      <c r="D80" s="11"/>
      <c r="E80" s="11"/>
      <c r="F80" s="14">
        <v>28.36734871721745</v>
      </c>
      <c r="G80" s="15">
        <v>200</v>
      </c>
      <c r="H80" s="15">
        <v>21</v>
      </c>
      <c r="I80" s="15">
        <v>22</v>
      </c>
      <c r="J80" s="15">
        <v>28</v>
      </c>
      <c r="K80" s="15">
        <v>36</v>
      </c>
      <c r="L80" s="15">
        <v>38</v>
      </c>
      <c r="M80" s="15">
        <v>33</v>
      </c>
      <c r="O80" s="12" t="s">
        <v>1215</v>
      </c>
      <c r="P80" s="13"/>
    </row>
    <row r="81" spans="1:16" ht="12.75">
      <c r="A81" s="10" t="s">
        <v>1347</v>
      </c>
      <c r="B81" s="11" t="s">
        <v>1337</v>
      </c>
      <c r="C81" s="15" t="s">
        <v>1348</v>
      </c>
      <c r="D81" s="11"/>
      <c r="E81" s="11"/>
      <c r="F81" s="14">
        <v>27.90560384621087</v>
      </c>
      <c r="G81" s="15">
        <v>200</v>
      </c>
      <c r="H81" s="15">
        <v>21</v>
      </c>
      <c r="I81" s="15">
        <v>21</v>
      </c>
      <c r="J81" s="15">
        <v>28</v>
      </c>
      <c r="K81" s="15">
        <v>36</v>
      </c>
      <c r="L81" s="15">
        <v>38</v>
      </c>
      <c r="M81" s="15">
        <v>35</v>
      </c>
      <c r="O81" s="12" t="s">
        <v>1215</v>
      </c>
      <c r="P81" s="13"/>
    </row>
    <row r="82" spans="1:16" ht="12.75">
      <c r="A82" s="10" t="s">
        <v>1349</v>
      </c>
      <c r="B82" s="11" t="s">
        <v>1337</v>
      </c>
      <c r="C82" s="15" t="s">
        <v>1350</v>
      </c>
      <c r="D82" s="11"/>
      <c r="E82" s="11"/>
      <c r="F82" s="14">
        <v>28.342658192629234</v>
      </c>
      <c r="G82" s="15">
        <v>200</v>
      </c>
      <c r="H82" s="15">
        <v>22</v>
      </c>
      <c r="I82" s="15">
        <v>21</v>
      </c>
      <c r="J82" s="15">
        <v>29</v>
      </c>
      <c r="K82" s="15">
        <v>37</v>
      </c>
      <c r="L82" s="15">
        <v>37</v>
      </c>
      <c r="M82" s="15">
        <v>37</v>
      </c>
      <c r="O82" s="12" t="s">
        <v>1215</v>
      </c>
      <c r="P82" s="13"/>
    </row>
    <row r="83" spans="1:16" ht="12.75">
      <c r="A83" s="10" t="s">
        <v>1351</v>
      </c>
      <c r="B83" s="11" t="s">
        <v>1337</v>
      </c>
      <c r="C83" s="15" t="s">
        <v>1352</v>
      </c>
      <c r="D83" s="11"/>
      <c r="E83" s="11"/>
      <c r="F83" s="14">
        <v>29.16775616274145</v>
      </c>
      <c r="G83" s="15">
        <v>200</v>
      </c>
      <c r="H83" s="15">
        <v>23</v>
      </c>
      <c r="I83" s="15">
        <v>22</v>
      </c>
      <c r="J83" s="15">
        <v>30</v>
      </c>
      <c r="K83" s="15">
        <v>36</v>
      </c>
      <c r="L83" s="15">
        <v>36</v>
      </c>
      <c r="M83" s="15">
        <v>36</v>
      </c>
      <c r="O83" s="12" t="s">
        <v>1215</v>
      </c>
      <c r="P83" s="13"/>
    </row>
    <row r="84" spans="1:16" ht="12.75">
      <c r="A84" s="10" t="s">
        <v>1353</v>
      </c>
      <c r="B84" s="11" t="s">
        <v>1337</v>
      </c>
      <c r="C84" s="15" t="s">
        <v>1354</v>
      </c>
      <c r="D84" s="11"/>
      <c r="E84" s="11"/>
      <c r="F84" s="14">
        <v>28.442684668582686</v>
      </c>
      <c r="G84" s="15">
        <v>200</v>
      </c>
      <c r="H84" s="15">
        <v>23</v>
      </c>
      <c r="I84" s="15">
        <v>21</v>
      </c>
      <c r="J84" s="15">
        <v>31</v>
      </c>
      <c r="K84" s="15">
        <v>36</v>
      </c>
      <c r="L84" s="15">
        <v>31</v>
      </c>
      <c r="M84" s="15">
        <v>37</v>
      </c>
      <c r="O84" s="12" t="s">
        <v>1215</v>
      </c>
      <c r="P84" s="13"/>
    </row>
    <row r="85" spans="1:16" ht="12.75">
      <c r="A85" s="10" t="s">
        <v>1355</v>
      </c>
      <c r="B85" s="11" t="s">
        <v>1337</v>
      </c>
      <c r="C85" s="15" t="s">
        <v>1356</v>
      </c>
      <c r="D85" s="11"/>
      <c r="E85" s="11"/>
      <c r="F85" s="14">
        <v>27.20885534036783</v>
      </c>
      <c r="G85" s="15">
        <v>200</v>
      </c>
      <c r="H85" s="15">
        <v>21</v>
      </c>
      <c r="I85" s="15">
        <v>19</v>
      </c>
      <c r="J85" s="15">
        <v>30</v>
      </c>
      <c r="K85" s="15">
        <v>38</v>
      </c>
      <c r="L85" s="15">
        <v>39</v>
      </c>
      <c r="M85" s="15">
        <v>35</v>
      </c>
      <c r="O85" s="12" t="s">
        <v>1215</v>
      </c>
      <c r="P85" s="13"/>
    </row>
    <row r="86" spans="1:16" ht="12.75">
      <c r="A86" s="10" t="s">
        <v>1357</v>
      </c>
      <c r="B86" s="11" t="s">
        <v>1337</v>
      </c>
      <c r="C86" s="15" t="s">
        <v>1358</v>
      </c>
      <c r="D86" s="11"/>
      <c r="E86" s="11"/>
      <c r="F86" s="14">
        <v>29.522616545156307</v>
      </c>
      <c r="G86" s="15">
        <v>200</v>
      </c>
      <c r="H86" s="15">
        <v>24</v>
      </c>
      <c r="I86" s="15">
        <v>23</v>
      </c>
      <c r="J86" s="15">
        <v>30</v>
      </c>
      <c r="K86" s="15">
        <v>34</v>
      </c>
      <c r="L86" s="15">
        <v>34</v>
      </c>
      <c r="M86" s="15">
        <v>37</v>
      </c>
      <c r="O86" s="12" t="s">
        <v>1215</v>
      </c>
      <c r="P86" s="13"/>
    </row>
    <row r="87" spans="1:16" ht="12.75">
      <c r="A87" s="10" t="s">
        <v>1359</v>
      </c>
      <c r="B87" s="11" t="s">
        <v>1337</v>
      </c>
      <c r="C87" s="15" t="s">
        <v>1360</v>
      </c>
      <c r="D87" s="11"/>
      <c r="E87" s="11"/>
      <c r="F87" s="14">
        <v>29.360181176807746</v>
      </c>
      <c r="G87" s="15">
        <v>200</v>
      </c>
      <c r="H87" s="15">
        <v>24</v>
      </c>
      <c r="I87" s="15">
        <v>23</v>
      </c>
      <c r="J87" s="15">
        <v>31</v>
      </c>
      <c r="K87" s="15">
        <v>35</v>
      </c>
      <c r="L87" s="15">
        <v>30</v>
      </c>
      <c r="M87" s="15">
        <v>38</v>
      </c>
      <c r="O87" s="12" t="s">
        <v>1215</v>
      </c>
      <c r="P87" s="13"/>
    </row>
    <row r="88" spans="1:16" ht="12.75">
      <c r="A88" s="10" t="s">
        <v>1361</v>
      </c>
      <c r="B88" s="11" t="s">
        <v>1337</v>
      </c>
      <c r="C88" s="15" t="s">
        <v>1362</v>
      </c>
      <c r="D88" s="11"/>
      <c r="E88" s="11"/>
      <c r="F88" s="14">
        <v>28.164589956545466</v>
      </c>
      <c r="G88" s="15">
        <v>200</v>
      </c>
      <c r="H88" s="15">
        <v>22</v>
      </c>
      <c r="I88" s="15">
        <v>20</v>
      </c>
      <c r="J88" s="15">
        <v>31</v>
      </c>
      <c r="K88" s="15">
        <v>38</v>
      </c>
      <c r="L88" s="15">
        <v>39</v>
      </c>
      <c r="M88" s="15">
        <v>39</v>
      </c>
      <c r="O88" s="12" t="s">
        <v>1215</v>
      </c>
      <c r="P88" s="13"/>
    </row>
    <row r="89" spans="1:16" ht="12.75">
      <c r="A89" s="10" t="s">
        <v>1363</v>
      </c>
      <c r="B89" s="11" t="s">
        <v>1337</v>
      </c>
      <c r="C89" s="15" t="s">
        <v>1364</v>
      </c>
      <c r="D89" s="11"/>
      <c r="E89" s="11"/>
      <c r="F89" s="14">
        <v>30.360181176807746</v>
      </c>
      <c r="G89" s="15">
        <v>200</v>
      </c>
      <c r="H89" s="15">
        <v>24</v>
      </c>
      <c r="I89" s="15">
        <v>24</v>
      </c>
      <c r="J89" s="15">
        <v>32</v>
      </c>
      <c r="K89" s="15">
        <v>34</v>
      </c>
      <c r="L89" s="15">
        <v>34</v>
      </c>
      <c r="M89" s="15">
        <v>39</v>
      </c>
      <c r="O89" s="12" t="s">
        <v>1215</v>
      </c>
      <c r="P89" s="13"/>
    </row>
    <row r="90" spans="1:16" ht="12.75">
      <c r="A90" s="10" t="s">
        <v>1365</v>
      </c>
      <c r="B90" s="11" t="s">
        <v>1337</v>
      </c>
      <c r="C90" s="15" t="s">
        <v>1366</v>
      </c>
      <c r="D90" s="11"/>
      <c r="E90" s="11"/>
      <c r="F90" s="14">
        <v>30.234586511368253</v>
      </c>
      <c r="G90" s="15">
        <v>200</v>
      </c>
      <c r="H90" s="15">
        <v>23</v>
      </c>
      <c r="I90" s="15">
        <v>23</v>
      </c>
      <c r="J90" s="15">
        <v>32</v>
      </c>
      <c r="K90" s="15">
        <v>37</v>
      </c>
      <c r="L90" s="15">
        <v>39</v>
      </c>
      <c r="M90" s="15">
        <v>38</v>
      </c>
      <c r="O90" s="12" t="s">
        <v>1215</v>
      </c>
      <c r="P90" s="13"/>
    </row>
    <row r="91" spans="1:16" ht="12.75">
      <c r="A91" s="10" t="s">
        <v>1367</v>
      </c>
      <c r="B91" s="11" t="s">
        <v>1337</v>
      </c>
      <c r="C91" s="15" t="s">
        <v>1368</v>
      </c>
      <c r="D91" s="11"/>
      <c r="E91" s="11"/>
      <c r="F91" s="14">
        <v>30.42756080343519</v>
      </c>
      <c r="G91" s="15">
        <v>200</v>
      </c>
      <c r="H91" s="15">
        <v>23</v>
      </c>
      <c r="I91" s="15">
        <v>24</v>
      </c>
      <c r="J91" s="15">
        <v>32</v>
      </c>
      <c r="K91" s="15">
        <v>38</v>
      </c>
      <c r="L91" s="15">
        <v>33</v>
      </c>
      <c r="M91" s="15">
        <v>39</v>
      </c>
      <c r="O91" s="12" t="s">
        <v>1215</v>
      </c>
      <c r="P91" s="13"/>
    </row>
    <row r="92" spans="1:16" ht="12.75">
      <c r="A92" s="10" t="s">
        <v>1369</v>
      </c>
      <c r="B92" s="11" t="s">
        <v>1337</v>
      </c>
      <c r="C92" s="15" t="s">
        <v>1370</v>
      </c>
      <c r="D92" s="11"/>
      <c r="E92" s="11"/>
      <c r="F92" s="14">
        <v>28.037094796681693</v>
      </c>
      <c r="G92" s="15">
        <v>200</v>
      </c>
      <c r="H92" s="15">
        <v>21</v>
      </c>
      <c r="I92" s="15">
        <v>20</v>
      </c>
      <c r="J92" s="15">
        <v>31</v>
      </c>
      <c r="K92" s="15">
        <v>39</v>
      </c>
      <c r="L92" s="15">
        <v>41</v>
      </c>
      <c r="M92" s="15">
        <v>36</v>
      </c>
      <c r="O92" s="12" t="s">
        <v>1215</v>
      </c>
      <c r="P92" s="13"/>
    </row>
    <row r="93" spans="1:16" ht="12.75">
      <c r="A93" s="10" t="s">
        <v>1239</v>
      </c>
      <c r="B93" s="11" t="s">
        <v>1337</v>
      </c>
      <c r="C93" s="15" t="s">
        <v>1371</v>
      </c>
      <c r="D93" s="11"/>
      <c r="E93" s="11"/>
      <c r="F93" s="14">
        <v>30.659568139431236</v>
      </c>
      <c r="G93" s="15">
        <v>200</v>
      </c>
      <c r="H93" s="15">
        <v>25</v>
      </c>
      <c r="I93" s="15">
        <v>25</v>
      </c>
      <c r="J93" s="15">
        <v>32</v>
      </c>
      <c r="K93" s="15">
        <v>33</v>
      </c>
      <c r="L93" s="15">
        <v>33</v>
      </c>
      <c r="M93" s="15">
        <v>40</v>
      </c>
      <c r="O93" s="12" t="s">
        <v>1215</v>
      </c>
      <c r="P93" s="13"/>
    </row>
    <row r="94" spans="1:16" ht="12.75">
      <c r="A94" s="10" t="s">
        <v>1372</v>
      </c>
      <c r="B94" s="11" t="s">
        <v>1337</v>
      </c>
      <c r="C94" s="15" t="s">
        <v>1373</v>
      </c>
      <c r="D94" s="11"/>
      <c r="E94" s="11"/>
      <c r="F94" s="14">
        <v>30.18351168950444</v>
      </c>
      <c r="G94" s="15">
        <v>200</v>
      </c>
      <c r="H94" s="15">
        <v>24</v>
      </c>
      <c r="I94" s="15">
        <v>25</v>
      </c>
      <c r="J94" s="15">
        <v>33</v>
      </c>
      <c r="K94" s="15">
        <v>32</v>
      </c>
      <c r="L94" s="15">
        <v>31</v>
      </c>
      <c r="M94" s="15">
        <v>41</v>
      </c>
      <c r="O94" s="12" t="s">
        <v>1215</v>
      </c>
      <c r="P94" s="13"/>
    </row>
    <row r="95" spans="1:16" ht="12.75">
      <c r="A95" s="10" t="s">
        <v>1374</v>
      </c>
      <c r="B95" s="11" t="s">
        <v>1337</v>
      </c>
      <c r="C95" s="15" t="s">
        <v>1375</v>
      </c>
      <c r="D95" s="11"/>
      <c r="E95" s="11"/>
      <c r="F95" s="14">
        <v>30.733297148905486</v>
      </c>
      <c r="G95" s="15">
        <v>200</v>
      </c>
      <c r="H95" s="15">
        <v>24</v>
      </c>
      <c r="I95" s="15">
        <v>24</v>
      </c>
      <c r="J95" s="15">
        <v>32</v>
      </c>
      <c r="K95" s="15">
        <v>36</v>
      </c>
      <c r="L95" s="15">
        <v>36</v>
      </c>
      <c r="M95" s="15">
        <v>39</v>
      </c>
      <c r="O95" s="12" t="s">
        <v>1215</v>
      </c>
      <c r="P95" s="13"/>
    </row>
    <row r="96" spans="1:16" ht="12.75">
      <c r="A96" s="10" t="s">
        <v>1376</v>
      </c>
      <c r="B96" s="11" t="s">
        <v>1337</v>
      </c>
      <c r="C96" s="15" t="s">
        <v>1377</v>
      </c>
      <c r="D96" s="11"/>
      <c r="E96" s="11"/>
      <c r="F96" s="14">
        <v>30.805898702999915</v>
      </c>
      <c r="G96" s="15">
        <v>200</v>
      </c>
      <c r="H96" s="15">
        <v>23</v>
      </c>
      <c r="I96" s="15">
        <v>25</v>
      </c>
      <c r="J96" s="15">
        <v>33</v>
      </c>
      <c r="K96" s="15">
        <v>37</v>
      </c>
      <c r="L96" s="15">
        <v>32</v>
      </c>
      <c r="M96" s="15">
        <v>40</v>
      </c>
      <c r="O96" s="12" t="s">
        <v>1215</v>
      </c>
      <c r="P96" s="13"/>
    </row>
    <row r="97" spans="1:16" ht="12.75">
      <c r="A97" s="10" t="s">
        <v>1378</v>
      </c>
      <c r="B97" s="11" t="s">
        <v>1337</v>
      </c>
      <c r="C97" s="15" t="s">
        <v>1379</v>
      </c>
      <c r="D97" s="11"/>
      <c r="E97" s="11"/>
      <c r="F97" s="14">
        <v>30.166260667264535</v>
      </c>
      <c r="G97" s="15">
        <v>200</v>
      </c>
      <c r="H97" s="15">
        <v>22</v>
      </c>
      <c r="I97" s="15">
        <v>23</v>
      </c>
      <c r="J97" s="15">
        <v>32</v>
      </c>
      <c r="K97" s="15">
        <v>40</v>
      </c>
      <c r="L97" s="15">
        <v>40</v>
      </c>
      <c r="M97" s="15">
        <v>40</v>
      </c>
      <c r="O97" s="12" t="s">
        <v>1215</v>
      </c>
      <c r="P97" s="13"/>
    </row>
    <row r="98" spans="1:16" ht="12.75">
      <c r="A98" s="10" t="s">
        <v>1380</v>
      </c>
      <c r="B98" s="11" t="s">
        <v>1337</v>
      </c>
      <c r="C98" s="15" t="s">
        <v>1381</v>
      </c>
      <c r="D98" s="11"/>
      <c r="E98" s="11"/>
      <c r="F98" s="14">
        <v>31.18351168950444</v>
      </c>
      <c r="G98" s="15">
        <v>200</v>
      </c>
      <c r="H98" s="15">
        <v>25</v>
      </c>
      <c r="I98" s="15">
        <v>26</v>
      </c>
      <c r="J98" s="15">
        <v>33</v>
      </c>
      <c r="K98" s="15">
        <v>33</v>
      </c>
      <c r="L98" s="15">
        <v>33</v>
      </c>
      <c r="M98" s="15">
        <v>42</v>
      </c>
      <c r="O98" s="12" t="s">
        <v>1215</v>
      </c>
      <c r="P98" s="13"/>
    </row>
    <row r="99" spans="1:16" ht="12.75">
      <c r="A99" s="10" t="s">
        <v>1382</v>
      </c>
      <c r="B99" s="11" t="s">
        <v>1337</v>
      </c>
      <c r="C99" s="15" t="s">
        <v>1383</v>
      </c>
      <c r="D99" s="11"/>
      <c r="E99" s="11"/>
      <c r="F99" s="14">
        <v>31.56319557092649</v>
      </c>
      <c r="G99" s="15">
        <v>200</v>
      </c>
      <c r="H99" s="15">
        <v>24</v>
      </c>
      <c r="I99" s="15">
        <v>26</v>
      </c>
      <c r="J99" s="15">
        <v>32</v>
      </c>
      <c r="K99" s="15">
        <v>36</v>
      </c>
      <c r="L99" s="15">
        <v>36</v>
      </c>
      <c r="M99" s="15">
        <v>41</v>
      </c>
      <c r="O99" s="12" t="s">
        <v>1215</v>
      </c>
      <c r="P99" s="13"/>
    </row>
    <row r="100" spans="1:16" ht="12.75">
      <c r="A100" s="10" t="s">
        <v>1384</v>
      </c>
      <c r="B100" s="11" t="s">
        <v>1337</v>
      </c>
      <c r="C100" s="15" t="s">
        <v>1385</v>
      </c>
      <c r="D100" s="11"/>
      <c r="E100" s="11"/>
      <c r="F100" s="14">
        <v>31.406286766470675</v>
      </c>
      <c r="G100" s="15">
        <v>200</v>
      </c>
      <c r="H100" s="15">
        <v>23</v>
      </c>
      <c r="I100" s="15">
        <v>25</v>
      </c>
      <c r="J100" s="15">
        <v>33</v>
      </c>
      <c r="K100" s="15">
        <v>38</v>
      </c>
      <c r="L100" s="15">
        <v>38</v>
      </c>
      <c r="M100" s="15">
        <v>39</v>
      </c>
      <c r="O100" s="12" t="s">
        <v>1215</v>
      </c>
      <c r="P100" s="13"/>
    </row>
    <row r="101" spans="1:16" ht="12.75">
      <c r="A101" s="10" t="s">
        <v>1386</v>
      </c>
      <c r="B101" s="11" t="s">
        <v>1337</v>
      </c>
      <c r="C101" s="15" t="s">
        <v>1387</v>
      </c>
      <c r="D101" s="11"/>
      <c r="E101" s="11"/>
      <c r="F101" s="14">
        <v>31.574837715448645</v>
      </c>
      <c r="G101" s="15">
        <v>200</v>
      </c>
      <c r="H101" s="15">
        <v>23</v>
      </c>
      <c r="I101" s="15">
        <v>26</v>
      </c>
      <c r="J101" s="15">
        <v>33</v>
      </c>
      <c r="K101" s="15">
        <v>39</v>
      </c>
      <c r="L101" s="15">
        <v>34</v>
      </c>
      <c r="M101" s="15">
        <v>40</v>
      </c>
      <c r="O101" s="12" t="s">
        <v>1215</v>
      </c>
      <c r="P101" s="13"/>
    </row>
    <row r="102" spans="1:16" ht="12.75">
      <c r="A102" s="10" t="s">
        <v>1388</v>
      </c>
      <c r="B102" s="11" t="s">
        <v>1337</v>
      </c>
      <c r="C102" s="15" t="s">
        <v>1389</v>
      </c>
      <c r="D102" s="11"/>
      <c r="E102" s="11"/>
      <c r="F102" s="14">
        <v>29.899647605930042</v>
      </c>
      <c r="G102" s="15">
        <v>200</v>
      </c>
      <c r="H102" s="15">
        <v>21</v>
      </c>
      <c r="I102" s="15">
        <v>23</v>
      </c>
      <c r="J102" s="15">
        <v>32</v>
      </c>
      <c r="K102" s="15">
        <v>40</v>
      </c>
      <c r="L102" s="15">
        <v>41</v>
      </c>
      <c r="M102" s="15">
        <v>37</v>
      </c>
      <c r="O102" s="12" t="s">
        <v>1215</v>
      </c>
      <c r="P102" s="13"/>
    </row>
    <row r="103" spans="1:16" ht="12.75">
      <c r="A103" s="10" t="s">
        <v>1390</v>
      </c>
      <c r="B103" s="11" t="s">
        <v>1337</v>
      </c>
      <c r="C103" s="15" t="s">
        <v>1391</v>
      </c>
      <c r="D103" s="11"/>
      <c r="E103" s="11"/>
      <c r="F103" s="14">
        <v>31.721309963099333</v>
      </c>
      <c r="G103" s="15">
        <v>200</v>
      </c>
      <c r="H103" s="15">
        <v>24</v>
      </c>
      <c r="I103" s="15">
        <v>26</v>
      </c>
      <c r="J103" s="15">
        <v>34</v>
      </c>
      <c r="K103" s="15">
        <v>35</v>
      </c>
      <c r="L103" s="15">
        <v>35</v>
      </c>
      <c r="M103" s="15">
        <v>42</v>
      </c>
      <c r="O103" s="12" t="s">
        <v>1215</v>
      </c>
      <c r="P103" s="13"/>
    </row>
    <row r="104" spans="1:16" ht="12.75">
      <c r="A104" s="10" t="s">
        <v>1392</v>
      </c>
      <c r="B104" s="11" t="s">
        <v>1337</v>
      </c>
      <c r="C104" s="15" t="s">
        <v>1393</v>
      </c>
      <c r="D104" s="11"/>
      <c r="E104" s="11"/>
      <c r="F104" s="14">
        <v>31.488636176222528</v>
      </c>
      <c r="G104" s="15">
        <v>200</v>
      </c>
      <c r="H104" s="15">
        <v>24</v>
      </c>
      <c r="I104" s="15">
        <v>27</v>
      </c>
      <c r="J104" s="15">
        <v>34</v>
      </c>
      <c r="K104" s="15">
        <v>34</v>
      </c>
      <c r="L104" s="15">
        <v>32</v>
      </c>
      <c r="M104" s="15">
        <v>42</v>
      </c>
      <c r="O104" s="12" t="s">
        <v>1215</v>
      </c>
      <c r="P104" s="13"/>
    </row>
    <row r="105" spans="1:16" ht="12.75">
      <c r="A105" s="10" t="s">
        <v>1394</v>
      </c>
      <c r="B105" s="11" t="s">
        <v>1337</v>
      </c>
      <c r="C105" s="15" t="s">
        <v>1395</v>
      </c>
      <c r="D105" s="11"/>
      <c r="E105" s="11"/>
      <c r="F105" s="14">
        <v>31.678016758796563</v>
      </c>
      <c r="G105" s="15">
        <v>200</v>
      </c>
      <c r="H105" s="15">
        <v>23</v>
      </c>
      <c r="I105" s="15">
        <v>26</v>
      </c>
      <c r="J105" s="15">
        <v>33</v>
      </c>
      <c r="K105" s="15">
        <v>37</v>
      </c>
      <c r="L105" s="15">
        <v>37</v>
      </c>
      <c r="M105" s="15">
        <v>40</v>
      </c>
      <c r="O105" s="12" t="s">
        <v>1215</v>
      </c>
      <c r="P105" s="13"/>
    </row>
    <row r="106" spans="1:16" ht="12.75">
      <c r="A106" s="10" t="s">
        <v>1396</v>
      </c>
      <c r="B106" s="11" t="s">
        <v>1337</v>
      </c>
      <c r="C106" s="15" t="s">
        <v>1397</v>
      </c>
      <c r="D106" s="11"/>
      <c r="E106" s="11"/>
      <c r="F106" s="14">
        <v>31.87640764699287</v>
      </c>
      <c r="G106" s="15">
        <v>200</v>
      </c>
      <c r="H106" s="15">
        <v>23</v>
      </c>
      <c r="I106" s="15">
        <v>27</v>
      </c>
      <c r="J106" s="15">
        <v>34</v>
      </c>
      <c r="K106" s="15">
        <v>38</v>
      </c>
      <c r="L106" s="15">
        <v>33</v>
      </c>
      <c r="M106" s="15">
        <v>41</v>
      </c>
      <c r="O106" s="12" t="s">
        <v>1215</v>
      </c>
      <c r="P106" s="13"/>
    </row>
    <row r="107" spans="1:16" ht="12.75">
      <c r="A107" s="10" t="s">
        <v>1398</v>
      </c>
      <c r="B107" s="11" t="s">
        <v>1337</v>
      </c>
      <c r="C107" s="15" t="s">
        <v>1399</v>
      </c>
      <c r="D107" s="11"/>
      <c r="E107" s="11"/>
      <c r="F107" s="14">
        <v>31.744196515184797</v>
      </c>
      <c r="G107" s="15">
        <v>200</v>
      </c>
      <c r="H107" s="15">
        <v>22</v>
      </c>
      <c r="I107" s="15">
        <v>26</v>
      </c>
      <c r="J107" s="15">
        <v>33</v>
      </c>
      <c r="K107" s="15">
        <v>41</v>
      </c>
      <c r="L107" s="15">
        <v>41</v>
      </c>
      <c r="M107" s="15">
        <v>41</v>
      </c>
      <c r="O107" s="12" t="s">
        <v>1215</v>
      </c>
      <c r="P107" s="13"/>
    </row>
    <row r="108" spans="1:16" ht="12.75">
      <c r="A108" s="10" t="s">
        <v>1400</v>
      </c>
      <c r="B108" s="11" t="s">
        <v>1337</v>
      </c>
      <c r="C108" s="15" t="s">
        <v>1401</v>
      </c>
      <c r="D108" s="11"/>
      <c r="E108" s="11"/>
      <c r="F108" s="14">
        <v>32.45691937337909</v>
      </c>
      <c r="G108" s="15">
        <v>200</v>
      </c>
      <c r="H108" s="15">
        <v>25</v>
      </c>
      <c r="I108" s="15">
        <v>27</v>
      </c>
      <c r="J108" s="15">
        <v>35</v>
      </c>
      <c r="K108" s="15">
        <v>35</v>
      </c>
      <c r="L108" s="15">
        <v>35</v>
      </c>
      <c r="M108" s="15">
        <v>43</v>
      </c>
      <c r="O108" s="12" t="s">
        <v>1215</v>
      </c>
      <c r="P108" s="13"/>
    </row>
    <row r="109" spans="1:16" ht="12.75">
      <c r="A109" s="10" t="s">
        <v>1402</v>
      </c>
      <c r="B109" s="11" t="s">
        <v>1337</v>
      </c>
      <c r="C109" s="15" t="s">
        <v>1403</v>
      </c>
      <c r="D109" s="11"/>
      <c r="E109" s="11"/>
      <c r="F109" s="14">
        <v>32.67320965647621</v>
      </c>
      <c r="G109" s="15">
        <v>200</v>
      </c>
      <c r="H109" s="15">
        <v>24</v>
      </c>
      <c r="I109" s="15">
        <v>27</v>
      </c>
      <c r="J109" s="15">
        <v>35</v>
      </c>
      <c r="K109" s="15">
        <v>37</v>
      </c>
      <c r="L109" s="15">
        <v>37</v>
      </c>
      <c r="M109" s="15">
        <v>42</v>
      </c>
      <c r="O109" s="12" t="s">
        <v>1215</v>
      </c>
      <c r="P109" s="13"/>
    </row>
    <row r="110" spans="1:16" ht="12.75">
      <c r="A110" s="10" t="s">
        <v>1404</v>
      </c>
      <c r="B110" s="11" t="s">
        <v>1337</v>
      </c>
      <c r="C110" s="15" t="s">
        <v>1405</v>
      </c>
      <c r="D110" s="11"/>
      <c r="E110" s="11"/>
      <c r="F110" s="14">
        <v>32.10670027069393</v>
      </c>
      <c r="G110" s="15">
        <v>200</v>
      </c>
      <c r="H110" s="15">
        <v>23</v>
      </c>
      <c r="I110" s="15">
        <v>26</v>
      </c>
      <c r="J110" s="15">
        <v>34</v>
      </c>
      <c r="K110" s="15">
        <v>39</v>
      </c>
      <c r="L110" s="15">
        <v>39</v>
      </c>
      <c r="M110" s="15">
        <v>40</v>
      </c>
      <c r="O110" s="12" t="s">
        <v>1215</v>
      </c>
      <c r="P110" s="13"/>
    </row>
    <row r="111" spans="1:16" ht="12.75">
      <c r="A111" s="10" t="s">
        <v>1406</v>
      </c>
      <c r="B111" s="11" t="s">
        <v>1337</v>
      </c>
      <c r="C111" s="15" t="s">
        <v>1407</v>
      </c>
      <c r="D111" s="11"/>
      <c r="E111" s="11"/>
      <c r="F111" s="14">
        <v>32.26381036313662</v>
      </c>
      <c r="G111" s="15">
        <v>200</v>
      </c>
      <c r="H111" s="15">
        <v>23</v>
      </c>
      <c r="I111" s="15">
        <v>27</v>
      </c>
      <c r="J111" s="15">
        <v>34</v>
      </c>
      <c r="K111" s="15">
        <v>40</v>
      </c>
      <c r="L111" s="15">
        <v>35</v>
      </c>
      <c r="M111" s="15">
        <v>41</v>
      </c>
      <c r="O111" s="12" t="s">
        <v>1215</v>
      </c>
      <c r="P111" s="13"/>
    </row>
    <row r="112" spans="1:16" ht="12.75">
      <c r="A112" s="10" t="s">
        <v>1408</v>
      </c>
      <c r="B112" s="11" t="s">
        <v>1337</v>
      </c>
      <c r="C112" s="15" t="s">
        <v>1409</v>
      </c>
      <c r="D112" s="11"/>
      <c r="E112" s="11"/>
      <c r="F112" s="14">
        <v>32.46417001578519</v>
      </c>
      <c r="G112" s="15">
        <v>200</v>
      </c>
      <c r="H112" s="15">
        <v>24</v>
      </c>
      <c r="I112" s="15">
        <v>27</v>
      </c>
      <c r="J112" s="15">
        <v>35</v>
      </c>
      <c r="K112" s="15">
        <v>36</v>
      </c>
      <c r="L112" s="15">
        <v>36</v>
      </c>
      <c r="M112" s="15">
        <v>43</v>
      </c>
      <c r="O112" s="12" t="s">
        <v>1215</v>
      </c>
      <c r="P112" s="13"/>
    </row>
    <row r="113" spans="1:16" ht="12.75">
      <c r="A113" s="10" t="s">
        <v>1410</v>
      </c>
      <c r="B113" s="11" t="s">
        <v>1337</v>
      </c>
      <c r="C113" s="15" t="s">
        <v>1411</v>
      </c>
      <c r="D113" s="11"/>
      <c r="E113" s="11"/>
      <c r="F113" s="14">
        <v>32.36516320770096</v>
      </c>
      <c r="G113" s="15">
        <v>200</v>
      </c>
      <c r="H113" s="15">
        <v>24</v>
      </c>
      <c r="I113" s="15">
        <v>28</v>
      </c>
      <c r="J113" s="15">
        <v>36</v>
      </c>
      <c r="K113" s="15">
        <v>35</v>
      </c>
      <c r="L113" s="15">
        <v>33</v>
      </c>
      <c r="M113" s="15">
        <v>43</v>
      </c>
      <c r="O113" s="12" t="s">
        <v>1215</v>
      </c>
      <c r="P113" s="13"/>
    </row>
    <row r="114" spans="1:16" ht="12.75">
      <c r="A114" s="10" t="s">
        <v>1412</v>
      </c>
      <c r="B114" s="11" t="s">
        <v>1337</v>
      </c>
      <c r="C114" s="15" t="s">
        <v>1413</v>
      </c>
      <c r="D114" s="11"/>
      <c r="E114" s="11"/>
      <c r="F114" s="14">
        <v>32.359779065427645</v>
      </c>
      <c r="G114" s="15">
        <v>200</v>
      </c>
      <c r="H114" s="15">
        <v>23</v>
      </c>
      <c r="I114" s="15">
        <v>27</v>
      </c>
      <c r="J114" s="15">
        <v>34</v>
      </c>
      <c r="K114" s="15">
        <v>38</v>
      </c>
      <c r="L114" s="15">
        <v>38</v>
      </c>
      <c r="M114" s="15">
        <v>41</v>
      </c>
      <c r="O114" s="12" t="s">
        <v>1215</v>
      </c>
      <c r="P114" s="13"/>
    </row>
    <row r="115" spans="1:16" ht="12.75">
      <c r="A115" s="10" t="s">
        <v>1414</v>
      </c>
      <c r="B115" s="11" t="s">
        <v>1337</v>
      </c>
      <c r="C115" s="15" t="s">
        <v>1415</v>
      </c>
      <c r="D115" s="11"/>
      <c r="E115" s="11"/>
      <c r="F115" s="14">
        <v>32.543850862337656</v>
      </c>
      <c r="G115" s="15">
        <v>200</v>
      </c>
      <c r="H115" s="15">
        <v>23</v>
      </c>
      <c r="I115" s="15">
        <v>28</v>
      </c>
      <c r="J115" s="15">
        <v>35</v>
      </c>
      <c r="K115" s="15">
        <v>39</v>
      </c>
      <c r="L115" s="15">
        <v>34</v>
      </c>
      <c r="M115" s="15">
        <v>42</v>
      </c>
      <c r="O115" s="12" t="s">
        <v>1215</v>
      </c>
      <c r="P115" s="13"/>
    </row>
    <row r="116" spans="1:16" ht="12.75">
      <c r="A116" s="10" t="s">
        <v>1416</v>
      </c>
      <c r="B116" s="11" t="s">
        <v>1337</v>
      </c>
      <c r="C116" s="15" t="s">
        <v>1417</v>
      </c>
      <c r="D116" s="11"/>
      <c r="E116" s="11"/>
      <c r="F116" s="14">
        <v>33.21455089100987</v>
      </c>
      <c r="G116" s="15">
        <v>200</v>
      </c>
      <c r="H116" s="15">
        <v>25</v>
      </c>
      <c r="I116" s="15">
        <v>28</v>
      </c>
      <c r="J116" s="15">
        <v>36</v>
      </c>
      <c r="K116" s="15">
        <v>36</v>
      </c>
      <c r="L116" s="15">
        <v>36</v>
      </c>
      <c r="M116" s="15">
        <v>44</v>
      </c>
      <c r="O116" s="12" t="s">
        <v>1215</v>
      </c>
      <c r="P116" s="13"/>
    </row>
    <row r="117" spans="1:16" ht="12.75">
      <c r="A117" s="10" t="s">
        <v>1418</v>
      </c>
      <c r="B117" s="11" t="s">
        <v>1337</v>
      </c>
      <c r="C117" s="15" t="s">
        <v>1419</v>
      </c>
      <c r="D117" s="11"/>
      <c r="E117" s="11"/>
      <c r="F117" s="14">
        <v>33.355311441853345</v>
      </c>
      <c r="G117" s="15">
        <v>200</v>
      </c>
      <c r="H117" s="15">
        <v>24</v>
      </c>
      <c r="I117" s="15">
        <v>28</v>
      </c>
      <c r="J117" s="15">
        <v>36</v>
      </c>
      <c r="K117" s="15">
        <v>38</v>
      </c>
      <c r="L117" s="15">
        <v>38</v>
      </c>
      <c r="M117" s="15">
        <v>43</v>
      </c>
      <c r="O117" s="12" t="s">
        <v>1215</v>
      </c>
      <c r="P117" s="13"/>
    </row>
    <row r="118" spans="1:16" ht="12.75">
      <c r="A118" s="10" t="s">
        <v>1420</v>
      </c>
      <c r="B118" s="11" t="s">
        <v>1337</v>
      </c>
      <c r="C118" s="15" t="s">
        <v>1421</v>
      </c>
      <c r="D118" s="11"/>
      <c r="E118" s="11"/>
      <c r="F118" s="14">
        <v>32.80654012981664</v>
      </c>
      <c r="G118" s="15">
        <v>200</v>
      </c>
      <c r="H118" s="15">
        <v>23</v>
      </c>
      <c r="I118" s="15">
        <v>28</v>
      </c>
      <c r="J118" s="15">
        <v>36</v>
      </c>
      <c r="K118" s="15">
        <v>37</v>
      </c>
      <c r="L118" s="15">
        <v>37</v>
      </c>
      <c r="M118" s="15">
        <v>44</v>
      </c>
      <c r="O118" s="12" t="s">
        <v>1215</v>
      </c>
      <c r="P118" s="13"/>
    </row>
    <row r="119" spans="1:16" ht="12.75">
      <c r="A119" s="10" t="s">
        <v>1422</v>
      </c>
      <c r="B119" s="11" t="s">
        <v>1337</v>
      </c>
      <c r="C119" s="15" t="s">
        <v>1423</v>
      </c>
      <c r="D119" s="11"/>
      <c r="E119" s="11"/>
      <c r="F119" s="14">
        <v>33.068305798324374</v>
      </c>
      <c r="G119" s="15">
        <v>200</v>
      </c>
      <c r="H119" s="15">
        <v>24</v>
      </c>
      <c r="I119" s="15">
        <v>29</v>
      </c>
      <c r="J119" s="15">
        <v>37</v>
      </c>
      <c r="K119" s="15">
        <v>36</v>
      </c>
      <c r="L119" s="15">
        <v>34</v>
      </c>
      <c r="M119" s="15">
        <v>44</v>
      </c>
      <c r="O119" s="12" t="s">
        <v>1215</v>
      </c>
      <c r="P119" s="13"/>
    </row>
    <row r="120" spans="1:16" ht="12.75">
      <c r="A120" s="10" t="s">
        <v>1424</v>
      </c>
      <c r="B120" s="11" t="s">
        <v>1337</v>
      </c>
      <c r="C120" s="15" t="s">
        <v>1425</v>
      </c>
      <c r="D120" s="11"/>
      <c r="E120" s="11"/>
      <c r="F120" s="14">
        <v>33.927484917222365</v>
      </c>
      <c r="G120" s="15">
        <v>200</v>
      </c>
      <c r="H120" s="15">
        <v>25</v>
      </c>
      <c r="I120" s="15">
        <v>29</v>
      </c>
      <c r="J120" s="15">
        <v>37</v>
      </c>
      <c r="K120" s="15">
        <v>37</v>
      </c>
      <c r="L120" s="15">
        <v>37</v>
      </c>
      <c r="M120" s="15">
        <v>45</v>
      </c>
      <c r="O120" s="12" t="s">
        <v>1215</v>
      </c>
      <c r="P120" s="13"/>
    </row>
    <row r="121" spans="1:16" ht="12.75">
      <c r="A121" s="10" t="s">
        <v>1426</v>
      </c>
      <c r="B121" s="11" t="s">
        <v>1337</v>
      </c>
      <c r="C121" s="15" t="s">
        <v>1427</v>
      </c>
      <c r="D121" s="11"/>
      <c r="E121" s="11"/>
      <c r="F121" s="14">
        <v>27.574815004685163</v>
      </c>
      <c r="G121" s="15">
        <v>200</v>
      </c>
      <c r="H121" s="15">
        <v>22</v>
      </c>
      <c r="I121" s="15">
        <v>21</v>
      </c>
      <c r="J121" s="15">
        <v>26</v>
      </c>
      <c r="K121" s="15">
        <v>40</v>
      </c>
      <c r="L121" s="15">
        <v>37</v>
      </c>
      <c r="M121" s="15">
        <v>30</v>
      </c>
      <c r="N121" s="12"/>
      <c r="O121" s="12" t="s">
        <v>1215</v>
      </c>
      <c r="P121" s="13"/>
    </row>
    <row r="122" spans="1:16" ht="12.75">
      <c r="A122" s="10" t="s">
        <v>1428</v>
      </c>
      <c r="B122" s="11" t="s">
        <v>1337</v>
      </c>
      <c r="C122" s="15" t="s">
        <v>1429</v>
      </c>
      <c r="D122" s="11"/>
      <c r="E122" s="11"/>
      <c r="F122" s="14">
        <v>28.818435472645966</v>
      </c>
      <c r="G122" s="15">
        <v>200</v>
      </c>
      <c r="H122" s="15">
        <v>24</v>
      </c>
      <c r="I122" s="15">
        <v>22</v>
      </c>
      <c r="J122" s="15">
        <v>28</v>
      </c>
      <c r="K122" s="15">
        <v>41</v>
      </c>
      <c r="L122" s="15">
        <v>33</v>
      </c>
      <c r="M122" s="15">
        <v>33</v>
      </c>
      <c r="N122" s="12"/>
      <c r="O122" s="12" t="s">
        <v>1215</v>
      </c>
      <c r="P122" s="13"/>
    </row>
    <row r="123" spans="1:16" ht="12.75">
      <c r="A123" s="10" t="s">
        <v>1430</v>
      </c>
      <c r="B123" s="11" t="s">
        <v>1337</v>
      </c>
      <c r="C123" s="15" t="s">
        <v>1431</v>
      </c>
      <c r="D123" s="11"/>
      <c r="E123" s="11"/>
      <c r="F123" s="14">
        <v>29.1853078811241</v>
      </c>
      <c r="G123" s="15">
        <v>200</v>
      </c>
      <c r="H123" s="15">
        <v>24</v>
      </c>
      <c r="I123" s="15">
        <v>22</v>
      </c>
      <c r="J123" s="15">
        <v>30</v>
      </c>
      <c r="K123" s="15">
        <v>39</v>
      </c>
      <c r="L123" s="15">
        <v>32</v>
      </c>
      <c r="M123" s="15">
        <v>33</v>
      </c>
      <c r="N123" s="12"/>
      <c r="O123" s="12" t="s">
        <v>1215</v>
      </c>
      <c r="P123" s="13"/>
    </row>
    <row r="124" spans="1:16" ht="12.75">
      <c r="A124" s="10" t="s">
        <v>1432</v>
      </c>
      <c r="B124" s="11" t="s">
        <v>1337</v>
      </c>
      <c r="C124" s="15" t="s">
        <v>1433</v>
      </c>
      <c r="D124" s="11"/>
      <c r="E124" s="11"/>
      <c r="F124" s="14">
        <v>26.686345701950554</v>
      </c>
      <c r="G124" s="15">
        <v>200</v>
      </c>
      <c r="H124" s="15">
        <v>20</v>
      </c>
      <c r="I124" s="15">
        <v>18</v>
      </c>
      <c r="J124" s="15">
        <v>33</v>
      </c>
      <c r="K124" s="15">
        <v>43</v>
      </c>
      <c r="L124" s="15">
        <v>40</v>
      </c>
      <c r="M124" s="15">
        <v>33</v>
      </c>
      <c r="N124" s="12"/>
      <c r="O124" s="12" t="s">
        <v>1215</v>
      </c>
      <c r="P124" s="13"/>
    </row>
    <row r="125" spans="1:16" ht="12.75">
      <c r="A125" s="10" t="s">
        <v>1434</v>
      </c>
      <c r="B125" s="11" t="s">
        <v>1337</v>
      </c>
      <c r="C125" s="15" t="s">
        <v>1435</v>
      </c>
      <c r="D125" s="11"/>
      <c r="E125" s="11"/>
      <c r="F125" s="14">
        <v>26.918725008462918</v>
      </c>
      <c r="G125" s="15">
        <v>200</v>
      </c>
      <c r="H125" s="15">
        <v>21</v>
      </c>
      <c r="I125" s="15">
        <v>18</v>
      </c>
      <c r="J125" s="15">
        <v>35</v>
      </c>
      <c r="K125" s="15">
        <v>44</v>
      </c>
      <c r="L125" s="15">
        <v>37</v>
      </c>
      <c r="M125" s="15">
        <v>37</v>
      </c>
      <c r="N125" s="12"/>
      <c r="O125" s="12" t="s">
        <v>1215</v>
      </c>
      <c r="P125" s="13"/>
    </row>
    <row r="126" spans="1:16" ht="12.75">
      <c r="A126" s="10" t="s">
        <v>1436</v>
      </c>
      <c r="B126" s="11" t="s">
        <v>1337</v>
      </c>
      <c r="C126" s="15" t="s">
        <v>1437</v>
      </c>
      <c r="D126" s="11"/>
      <c r="E126" s="11"/>
      <c r="F126" s="14">
        <v>28.600416045423547</v>
      </c>
      <c r="G126" s="15">
        <v>200</v>
      </c>
      <c r="H126" s="15">
        <v>22</v>
      </c>
      <c r="I126" s="15">
        <v>20</v>
      </c>
      <c r="J126" s="15">
        <v>36</v>
      </c>
      <c r="K126" s="15">
        <v>43</v>
      </c>
      <c r="L126" s="15">
        <v>36</v>
      </c>
      <c r="M126" s="15">
        <v>36</v>
      </c>
      <c r="N126" s="12"/>
      <c r="O126" s="12" t="s">
        <v>1215</v>
      </c>
      <c r="P126" s="13"/>
    </row>
    <row r="127" spans="1:16" ht="12.75">
      <c r="A127" s="10" t="s">
        <v>1438</v>
      </c>
      <c r="B127" s="11" t="s">
        <v>1337</v>
      </c>
      <c r="C127" s="15" t="s">
        <v>1439</v>
      </c>
      <c r="D127" s="11"/>
      <c r="E127" s="11"/>
      <c r="F127" s="14">
        <v>28.962052206751636</v>
      </c>
      <c r="G127" s="15">
        <v>200</v>
      </c>
      <c r="H127" s="15">
        <v>22</v>
      </c>
      <c r="I127" s="15">
        <v>21</v>
      </c>
      <c r="J127" s="15">
        <v>37</v>
      </c>
      <c r="K127" s="15">
        <v>43</v>
      </c>
      <c r="L127" s="15">
        <v>31</v>
      </c>
      <c r="M127" s="15">
        <v>37</v>
      </c>
      <c r="N127" s="12"/>
      <c r="O127" s="12" t="s">
        <v>1215</v>
      </c>
      <c r="P127" s="13"/>
    </row>
    <row r="128" spans="1:16" ht="12.75">
      <c r="A128" s="10" t="s">
        <v>1440</v>
      </c>
      <c r="B128" s="11" t="s">
        <v>1337</v>
      </c>
      <c r="C128" s="15" t="s">
        <v>1433</v>
      </c>
      <c r="D128" s="11"/>
      <c r="E128" s="11"/>
      <c r="F128" s="14">
        <v>26.052605669066093</v>
      </c>
      <c r="G128" s="15">
        <v>200</v>
      </c>
      <c r="H128" s="15">
        <v>20</v>
      </c>
      <c r="I128" s="15">
        <v>17</v>
      </c>
      <c r="J128" s="15">
        <v>36</v>
      </c>
      <c r="K128" s="15">
        <v>44</v>
      </c>
      <c r="L128" s="15">
        <v>42</v>
      </c>
      <c r="M128" s="15">
        <v>35</v>
      </c>
      <c r="N128" s="12"/>
      <c r="O128" s="12" t="s">
        <v>1215</v>
      </c>
      <c r="P128" s="13"/>
    </row>
    <row r="129" spans="1:16" ht="12.75">
      <c r="A129" s="10" t="s">
        <v>1441</v>
      </c>
      <c r="B129" s="11" t="s">
        <v>1337</v>
      </c>
      <c r="C129" s="15" t="s">
        <v>1442</v>
      </c>
      <c r="D129" s="11"/>
      <c r="E129" s="11"/>
      <c r="F129" s="14">
        <v>30.000669560559466</v>
      </c>
      <c r="G129" s="15">
        <v>200</v>
      </c>
      <c r="H129" s="15">
        <v>23</v>
      </c>
      <c r="I129" s="15">
        <v>22</v>
      </c>
      <c r="J129" s="15">
        <v>37</v>
      </c>
      <c r="K129" s="15">
        <v>39</v>
      </c>
      <c r="L129" s="15">
        <v>34</v>
      </c>
      <c r="M129" s="15">
        <v>37</v>
      </c>
      <c r="N129" s="12"/>
      <c r="O129" s="12" t="s">
        <v>1215</v>
      </c>
      <c r="P129" s="13"/>
    </row>
    <row r="130" spans="1:16" ht="12.75">
      <c r="A130" s="10" t="s">
        <v>1443</v>
      </c>
      <c r="B130" s="11" t="s">
        <v>1337</v>
      </c>
      <c r="C130" s="15" t="s">
        <v>1444</v>
      </c>
      <c r="D130" s="11"/>
      <c r="E130" s="11"/>
      <c r="F130" s="14">
        <v>30.399729724981228</v>
      </c>
      <c r="G130" s="15">
        <v>200</v>
      </c>
      <c r="H130" s="15">
        <v>22</v>
      </c>
      <c r="I130" s="15">
        <v>24</v>
      </c>
      <c r="J130" s="15">
        <v>39</v>
      </c>
      <c r="K130" s="15">
        <v>40</v>
      </c>
      <c r="L130" s="15">
        <v>30</v>
      </c>
      <c r="M130" s="15">
        <v>38</v>
      </c>
      <c r="N130" s="12"/>
      <c r="O130" s="12" t="s">
        <v>1215</v>
      </c>
      <c r="P130" s="13"/>
    </row>
    <row r="131" spans="1:16" ht="12.75">
      <c r="A131" s="10" t="s">
        <v>1445</v>
      </c>
      <c r="B131" s="11" t="s">
        <v>1337</v>
      </c>
      <c r="C131" s="15" t="s">
        <v>1446</v>
      </c>
      <c r="D131" s="11"/>
      <c r="E131" s="11"/>
      <c r="F131" s="14">
        <v>29.9050036912258</v>
      </c>
      <c r="G131" s="15">
        <v>200</v>
      </c>
      <c r="H131" s="15">
        <v>21</v>
      </c>
      <c r="I131" s="15">
        <v>22</v>
      </c>
      <c r="J131" s="15">
        <v>38</v>
      </c>
      <c r="K131" s="15">
        <v>45</v>
      </c>
      <c r="L131" s="15">
        <v>39</v>
      </c>
      <c r="M131" s="15">
        <v>39</v>
      </c>
      <c r="N131" s="12"/>
      <c r="O131" s="12" t="s">
        <v>1215</v>
      </c>
      <c r="P131" s="13"/>
    </row>
    <row r="132" spans="1:16" ht="12.75">
      <c r="A132" s="10" t="s">
        <v>1447</v>
      </c>
      <c r="B132" s="11" t="s">
        <v>1337</v>
      </c>
      <c r="C132" s="15" t="s">
        <v>1448</v>
      </c>
      <c r="D132" s="11"/>
      <c r="E132" s="11"/>
      <c r="F132" s="14">
        <v>31.550642248620285</v>
      </c>
      <c r="G132" s="15">
        <v>200</v>
      </c>
      <c r="H132" s="15">
        <v>23</v>
      </c>
      <c r="I132" s="15">
        <v>25</v>
      </c>
      <c r="J132" s="15">
        <v>40</v>
      </c>
      <c r="K132" s="15">
        <v>36</v>
      </c>
      <c r="L132" s="15">
        <v>34</v>
      </c>
      <c r="M132" s="15">
        <v>39</v>
      </c>
      <c r="N132" s="12"/>
      <c r="O132" s="12" t="s">
        <v>1215</v>
      </c>
      <c r="P132" s="13"/>
    </row>
    <row r="133" spans="1:16" ht="12.75">
      <c r="A133" s="10" t="s">
        <v>1449</v>
      </c>
      <c r="B133" s="11" t="s">
        <v>1337</v>
      </c>
      <c r="C133" s="15" t="s">
        <v>1450</v>
      </c>
      <c r="D133" s="11"/>
      <c r="E133" s="11"/>
      <c r="F133" s="14">
        <v>30.978024901855587</v>
      </c>
      <c r="G133" s="15">
        <v>200</v>
      </c>
      <c r="H133" s="15">
        <v>21</v>
      </c>
      <c r="I133" s="15">
        <v>24</v>
      </c>
      <c r="J133" s="15">
        <v>39</v>
      </c>
      <c r="K133" s="15">
        <v>44</v>
      </c>
      <c r="L133" s="15">
        <v>37</v>
      </c>
      <c r="M133" s="15">
        <v>38</v>
      </c>
      <c r="N133" s="12"/>
      <c r="O133" s="12" t="s">
        <v>1215</v>
      </c>
      <c r="P133" s="13"/>
    </row>
    <row r="134" spans="1:16" ht="12.75">
      <c r="A134" s="10" t="s">
        <v>1451</v>
      </c>
      <c r="B134" s="11" t="s">
        <v>1337</v>
      </c>
      <c r="C134" s="15" t="s">
        <v>1452</v>
      </c>
      <c r="D134" s="11"/>
      <c r="E134" s="11"/>
      <c r="F134" s="14">
        <v>31.533318654522144</v>
      </c>
      <c r="G134" s="15">
        <v>200</v>
      </c>
      <c r="H134" s="15">
        <v>21</v>
      </c>
      <c r="I134" s="15">
        <v>26</v>
      </c>
      <c r="J134" s="15">
        <v>40</v>
      </c>
      <c r="K134" s="15">
        <v>45</v>
      </c>
      <c r="L134" s="15">
        <v>33</v>
      </c>
      <c r="M134" s="15">
        <v>39</v>
      </c>
      <c r="N134" s="12"/>
      <c r="O134" s="12" t="s">
        <v>1215</v>
      </c>
      <c r="P134" s="13"/>
    </row>
    <row r="135" spans="1:16" ht="12.75">
      <c r="A135" s="10" t="s">
        <v>1453</v>
      </c>
      <c r="B135" s="11" t="s">
        <v>1337</v>
      </c>
      <c r="C135" s="15" t="s">
        <v>1454</v>
      </c>
      <c r="D135" s="11"/>
      <c r="E135" s="11"/>
      <c r="F135" s="14">
        <v>29.63021880684593</v>
      </c>
      <c r="G135" s="15">
        <v>200</v>
      </c>
      <c r="H135" s="15">
        <v>20</v>
      </c>
      <c r="I135" s="15">
        <v>22</v>
      </c>
      <c r="J135" s="15">
        <v>38</v>
      </c>
      <c r="K135" s="15">
        <v>45</v>
      </c>
      <c r="L135" s="15">
        <v>43</v>
      </c>
      <c r="M135" s="15">
        <v>36</v>
      </c>
      <c r="N135" s="12"/>
      <c r="O135" s="12" t="s">
        <v>1215</v>
      </c>
      <c r="P135" s="13"/>
    </row>
    <row r="136" spans="1:16" ht="12.75">
      <c r="A136" s="10" t="s">
        <v>1455</v>
      </c>
      <c r="B136" s="11" t="s">
        <v>1337</v>
      </c>
      <c r="C136" s="15" t="s">
        <v>1456</v>
      </c>
      <c r="D136" s="11"/>
      <c r="E136" s="11"/>
      <c r="F136" s="14">
        <v>31.34112834456316</v>
      </c>
      <c r="G136" s="15">
        <v>200</v>
      </c>
      <c r="H136" s="15">
        <v>23</v>
      </c>
      <c r="I136" s="15">
        <v>26</v>
      </c>
      <c r="J136" s="15">
        <v>40</v>
      </c>
      <c r="K136" s="15">
        <v>33</v>
      </c>
      <c r="L136" s="15">
        <v>33</v>
      </c>
      <c r="M136" s="15">
        <v>40</v>
      </c>
      <c r="N136" s="12"/>
      <c r="O136" s="12" t="s">
        <v>1215</v>
      </c>
      <c r="P136" s="13"/>
    </row>
    <row r="137" spans="1:16" ht="12.75">
      <c r="A137" s="10" t="s">
        <v>1457</v>
      </c>
      <c r="B137" s="11" t="s">
        <v>1337</v>
      </c>
      <c r="C137" s="15" t="s">
        <v>1458</v>
      </c>
      <c r="D137" s="11"/>
      <c r="E137" s="11"/>
      <c r="F137" s="14">
        <v>31.528056955665015</v>
      </c>
      <c r="G137" s="15">
        <v>200</v>
      </c>
      <c r="H137" s="15">
        <v>23</v>
      </c>
      <c r="I137" s="15">
        <v>27</v>
      </c>
      <c r="J137" s="15">
        <v>41</v>
      </c>
      <c r="K137" s="15">
        <v>34</v>
      </c>
      <c r="L137" s="15">
        <v>31</v>
      </c>
      <c r="M137" s="15">
        <v>41</v>
      </c>
      <c r="N137" s="12"/>
      <c r="O137" s="12" t="s">
        <v>1215</v>
      </c>
      <c r="P137" s="13"/>
    </row>
    <row r="138" spans="1:16" ht="12.75">
      <c r="A138" s="10" t="s">
        <v>1459</v>
      </c>
      <c r="B138" s="11" t="s">
        <v>1337</v>
      </c>
      <c r="C138" s="15" t="s">
        <v>1460</v>
      </c>
      <c r="D138" s="11"/>
      <c r="E138" s="11"/>
      <c r="F138" s="14">
        <v>31.711618000407</v>
      </c>
      <c r="G138" s="15">
        <v>200</v>
      </c>
      <c r="H138" s="15">
        <v>22</v>
      </c>
      <c r="I138" s="15">
        <v>25</v>
      </c>
      <c r="J138" s="15">
        <v>40</v>
      </c>
      <c r="K138" s="15">
        <v>40</v>
      </c>
      <c r="L138" s="15">
        <v>36</v>
      </c>
      <c r="M138" s="15">
        <v>39</v>
      </c>
      <c r="N138" s="12"/>
      <c r="O138" s="12" t="s">
        <v>1215</v>
      </c>
      <c r="P138" s="13"/>
    </row>
    <row r="139" spans="1:16" ht="12.75">
      <c r="A139" s="10" t="s">
        <v>1461</v>
      </c>
      <c r="B139" s="11" t="s">
        <v>1337</v>
      </c>
      <c r="C139" s="15" t="s">
        <v>1462</v>
      </c>
      <c r="D139" s="11"/>
      <c r="E139" s="11"/>
      <c r="F139" s="14">
        <v>32.06433870189039</v>
      </c>
      <c r="G139" s="15">
        <v>200</v>
      </c>
      <c r="H139" s="15">
        <v>22</v>
      </c>
      <c r="I139" s="15">
        <v>27</v>
      </c>
      <c r="J139" s="15">
        <v>41</v>
      </c>
      <c r="K139" s="15">
        <v>41</v>
      </c>
      <c r="L139" s="15">
        <v>32</v>
      </c>
      <c r="M139" s="15">
        <v>40</v>
      </c>
      <c r="N139" s="12"/>
      <c r="O139" s="12" t="s">
        <v>1215</v>
      </c>
      <c r="P139" s="13"/>
    </row>
    <row r="140" spans="1:16" ht="12.75">
      <c r="A140" s="10" t="s">
        <v>1463</v>
      </c>
      <c r="B140" s="11" t="s">
        <v>1337</v>
      </c>
      <c r="C140" s="15" t="s">
        <v>1464</v>
      </c>
      <c r="D140" s="11"/>
      <c r="E140" s="11"/>
      <c r="F140" s="14">
        <v>31.534707869045523</v>
      </c>
      <c r="G140" s="15">
        <v>200</v>
      </c>
      <c r="H140" s="15">
        <v>20</v>
      </c>
      <c r="I140" s="15">
        <v>26</v>
      </c>
      <c r="J140" s="15">
        <v>40</v>
      </c>
      <c r="K140" s="15">
        <v>46</v>
      </c>
      <c r="L140" s="15">
        <v>40</v>
      </c>
      <c r="M140" s="15">
        <v>40</v>
      </c>
      <c r="N140" s="12"/>
      <c r="O140" s="12" t="s">
        <v>1215</v>
      </c>
      <c r="P140" s="13"/>
    </row>
    <row r="141" spans="1:16" ht="12.75">
      <c r="A141" s="10" t="s">
        <v>1465</v>
      </c>
      <c r="B141" s="11" t="s">
        <v>1337</v>
      </c>
      <c r="C141" s="15" t="s">
        <v>1466</v>
      </c>
      <c r="D141" s="11"/>
      <c r="E141" s="11"/>
      <c r="F141" s="14">
        <v>31.96230596113556</v>
      </c>
      <c r="G141" s="15">
        <v>200</v>
      </c>
      <c r="H141" s="15">
        <v>23</v>
      </c>
      <c r="I141" s="15">
        <v>28</v>
      </c>
      <c r="J141" s="15">
        <v>41</v>
      </c>
      <c r="K141" s="15">
        <v>33</v>
      </c>
      <c r="L141" s="15">
        <v>33</v>
      </c>
      <c r="M141" s="15">
        <v>42</v>
      </c>
      <c r="N141" s="12"/>
      <c r="O141" s="12" t="s">
        <v>1215</v>
      </c>
      <c r="P141" s="13"/>
    </row>
    <row r="142" spans="1:16" ht="12.75">
      <c r="A142" s="10" t="s">
        <v>1467</v>
      </c>
      <c r="B142" s="11" t="s">
        <v>1337</v>
      </c>
      <c r="C142" s="15" t="s">
        <v>1468</v>
      </c>
      <c r="D142" s="11"/>
      <c r="E142" s="11"/>
      <c r="F142" s="14">
        <v>32.75832281328418</v>
      </c>
      <c r="G142" s="15">
        <v>200</v>
      </c>
      <c r="H142" s="15">
        <v>22</v>
      </c>
      <c r="I142" s="15">
        <v>28</v>
      </c>
      <c r="J142" s="15">
        <v>41</v>
      </c>
      <c r="K142" s="15">
        <v>38</v>
      </c>
      <c r="L142" s="15">
        <v>36</v>
      </c>
      <c r="M142" s="15">
        <v>41</v>
      </c>
      <c r="N142" s="12"/>
      <c r="O142" s="12" t="s">
        <v>1215</v>
      </c>
      <c r="P142" s="13"/>
    </row>
    <row r="143" spans="1:16" ht="12.75">
      <c r="A143" s="10" t="s">
        <v>1469</v>
      </c>
      <c r="B143" s="11" t="s">
        <v>1337</v>
      </c>
      <c r="C143" s="15" t="s">
        <v>1470</v>
      </c>
      <c r="D143" s="11"/>
      <c r="E143" s="11"/>
      <c r="F143" s="14">
        <v>32.385763279249545</v>
      </c>
      <c r="G143" s="15">
        <v>200</v>
      </c>
      <c r="H143" s="15">
        <v>21</v>
      </c>
      <c r="I143" s="15">
        <v>27</v>
      </c>
      <c r="J143" s="15">
        <v>41</v>
      </c>
      <c r="K143" s="15">
        <v>45</v>
      </c>
      <c r="L143" s="15">
        <v>38</v>
      </c>
      <c r="M143" s="15">
        <v>39</v>
      </c>
      <c r="N143" s="12"/>
      <c r="O143" s="12" t="s">
        <v>1215</v>
      </c>
      <c r="P143" s="13"/>
    </row>
    <row r="144" spans="1:16" ht="12.75">
      <c r="A144" s="10" t="s">
        <v>1471</v>
      </c>
      <c r="B144" s="11" t="s">
        <v>1337</v>
      </c>
      <c r="C144" s="15" t="s">
        <v>1472</v>
      </c>
      <c r="D144" s="11"/>
      <c r="E144" s="11"/>
      <c r="F144" s="14">
        <v>32.35042829636712</v>
      </c>
      <c r="G144" s="15">
        <v>200</v>
      </c>
      <c r="H144" s="15">
        <v>21</v>
      </c>
      <c r="I144" s="15">
        <v>28</v>
      </c>
      <c r="J144" s="15">
        <v>41</v>
      </c>
      <c r="K144" s="15">
        <v>46</v>
      </c>
      <c r="L144" s="15">
        <v>34</v>
      </c>
      <c r="M144" s="15">
        <v>40</v>
      </c>
      <c r="N144" s="12"/>
      <c r="O144" s="12" t="s">
        <v>1215</v>
      </c>
      <c r="P144" s="13"/>
    </row>
    <row r="145" spans="1:16" ht="12.75">
      <c r="A145" s="10" t="s">
        <v>1473</v>
      </c>
      <c r="B145" s="11" t="s">
        <v>1337</v>
      </c>
      <c r="C145" s="15" t="s">
        <v>1474</v>
      </c>
      <c r="D145" s="11"/>
      <c r="E145" s="11"/>
      <c r="F145" s="14">
        <v>31.60961344772837</v>
      </c>
      <c r="G145" s="15">
        <v>200</v>
      </c>
      <c r="H145" s="15">
        <v>20</v>
      </c>
      <c r="I145" s="15">
        <v>26</v>
      </c>
      <c r="J145" s="15">
        <v>40</v>
      </c>
      <c r="K145" s="15">
        <v>46</v>
      </c>
      <c r="L145" s="15">
        <v>44</v>
      </c>
      <c r="M145" s="15">
        <v>37</v>
      </c>
      <c r="N145" s="12"/>
      <c r="O145" s="12" t="s">
        <v>1215</v>
      </c>
      <c r="P145" s="13"/>
    </row>
    <row r="146" spans="1:16" ht="12.75">
      <c r="A146" s="10" t="s">
        <v>1475</v>
      </c>
      <c r="B146" s="11" t="s">
        <v>1337</v>
      </c>
      <c r="C146" s="15" t="s">
        <v>1476</v>
      </c>
      <c r="D146" s="11"/>
      <c r="E146" s="11"/>
      <c r="F146" s="14">
        <v>32.51711521496564</v>
      </c>
      <c r="G146" s="15">
        <v>200</v>
      </c>
      <c r="H146" s="15">
        <v>22</v>
      </c>
      <c r="I146" s="15">
        <v>29</v>
      </c>
      <c r="J146" s="15">
        <v>41</v>
      </c>
      <c r="K146" s="15">
        <v>35</v>
      </c>
      <c r="L146" s="15">
        <v>35</v>
      </c>
      <c r="M146" s="15">
        <v>42</v>
      </c>
      <c r="N146" s="12"/>
      <c r="O146" s="12" t="s">
        <v>1215</v>
      </c>
      <c r="P146" s="13"/>
    </row>
    <row r="147" spans="1:16" ht="12.75">
      <c r="A147" s="10" t="s">
        <v>1477</v>
      </c>
      <c r="B147" s="11" t="s">
        <v>1337</v>
      </c>
      <c r="C147" s="15" t="s">
        <v>1478</v>
      </c>
      <c r="D147" s="11"/>
      <c r="E147" s="11"/>
      <c r="F147" s="14">
        <v>32.26996490300699</v>
      </c>
      <c r="G147" s="15">
        <v>200</v>
      </c>
      <c r="H147" s="15">
        <v>22</v>
      </c>
      <c r="I147" s="15">
        <v>30</v>
      </c>
      <c r="J147" s="15">
        <v>42</v>
      </c>
      <c r="K147" s="15">
        <v>35</v>
      </c>
      <c r="L147" s="15">
        <v>32</v>
      </c>
      <c r="M147" s="15">
        <v>42</v>
      </c>
      <c r="N147" s="12"/>
      <c r="O147" s="12" t="s">
        <v>1215</v>
      </c>
      <c r="P147" s="13"/>
    </row>
    <row r="148" spans="1:16" ht="12.75">
      <c r="A148" s="10" t="s">
        <v>1479</v>
      </c>
      <c r="B148" s="11" t="s">
        <v>1337</v>
      </c>
      <c r="C148" s="15" t="s">
        <v>1480</v>
      </c>
      <c r="D148" s="11"/>
      <c r="E148" s="11"/>
      <c r="F148" s="14">
        <v>33.05780865703594</v>
      </c>
      <c r="G148" s="15">
        <v>200</v>
      </c>
      <c r="H148" s="15">
        <v>22</v>
      </c>
      <c r="I148" s="15">
        <v>28</v>
      </c>
      <c r="J148" s="15">
        <v>41</v>
      </c>
      <c r="K148" s="15">
        <v>41</v>
      </c>
      <c r="L148" s="15">
        <v>37</v>
      </c>
      <c r="M148" s="15">
        <v>40</v>
      </c>
      <c r="N148" s="12"/>
      <c r="O148" s="12" t="s">
        <v>1215</v>
      </c>
      <c r="P148" s="13"/>
    </row>
    <row r="149" spans="1:16" ht="12.75">
      <c r="A149" s="10" t="s">
        <v>1481</v>
      </c>
      <c r="B149" s="11" t="s">
        <v>1337</v>
      </c>
      <c r="C149" s="15" t="s">
        <v>1482</v>
      </c>
      <c r="D149" s="11"/>
      <c r="E149" s="11"/>
      <c r="F149" s="14">
        <v>32.38130876248491</v>
      </c>
      <c r="G149" s="15">
        <v>200</v>
      </c>
      <c r="H149" s="15">
        <v>21</v>
      </c>
      <c r="I149" s="15">
        <v>29</v>
      </c>
      <c r="J149" s="15">
        <v>42</v>
      </c>
      <c r="K149" s="15">
        <v>42</v>
      </c>
      <c r="L149" s="15">
        <v>33</v>
      </c>
      <c r="M149" s="15">
        <v>41</v>
      </c>
      <c r="N149" s="12"/>
      <c r="O149" s="12" t="s">
        <v>1215</v>
      </c>
      <c r="P149" s="13"/>
    </row>
    <row r="150" spans="1:16" ht="12.75">
      <c r="A150" s="10" t="s">
        <v>1483</v>
      </c>
      <c r="B150" s="11" t="s">
        <v>1337</v>
      </c>
      <c r="C150" s="15" t="s">
        <v>1484</v>
      </c>
      <c r="D150" s="11"/>
      <c r="E150" s="11"/>
      <c r="F150" s="14">
        <v>32.216017589824375</v>
      </c>
      <c r="G150" s="15">
        <v>200</v>
      </c>
      <c r="H150" s="15">
        <v>20</v>
      </c>
      <c r="I150" s="15">
        <v>28</v>
      </c>
      <c r="J150" s="15">
        <v>41</v>
      </c>
      <c r="K150" s="15">
        <v>46</v>
      </c>
      <c r="L150" s="15">
        <v>41</v>
      </c>
      <c r="M150" s="15">
        <v>41</v>
      </c>
      <c r="N150" s="12"/>
      <c r="O150" s="12" t="s">
        <v>1215</v>
      </c>
      <c r="P150" s="13"/>
    </row>
    <row r="151" spans="1:16" ht="12.75">
      <c r="A151" s="10" t="s">
        <v>1485</v>
      </c>
      <c r="B151" s="11" t="s">
        <v>1337</v>
      </c>
      <c r="C151" s="15" t="s">
        <v>1486</v>
      </c>
      <c r="D151" s="11"/>
      <c r="E151" s="11"/>
      <c r="F151" s="14">
        <v>33.392258269861586</v>
      </c>
      <c r="G151" s="15">
        <v>200</v>
      </c>
      <c r="H151" s="15">
        <v>23</v>
      </c>
      <c r="I151" s="15">
        <v>31</v>
      </c>
      <c r="J151" s="15">
        <v>42</v>
      </c>
      <c r="K151" s="15">
        <v>35</v>
      </c>
      <c r="L151" s="15">
        <v>35</v>
      </c>
      <c r="M151" s="15">
        <v>43</v>
      </c>
      <c r="N151" s="12"/>
      <c r="O151" s="12" t="s">
        <v>1215</v>
      </c>
      <c r="P151" s="13"/>
    </row>
    <row r="152" spans="1:16" ht="12.75">
      <c r="A152" s="10" t="s">
        <v>1487</v>
      </c>
      <c r="B152" s="11" t="s">
        <v>1337</v>
      </c>
      <c r="C152" s="15" t="s">
        <v>1488</v>
      </c>
      <c r="D152" s="11"/>
      <c r="E152" s="11"/>
      <c r="F152" s="14">
        <v>33.50023901795129</v>
      </c>
      <c r="G152" s="15">
        <v>200</v>
      </c>
      <c r="H152" s="15">
        <v>22</v>
      </c>
      <c r="I152" s="15">
        <v>30</v>
      </c>
      <c r="J152" s="15">
        <v>42</v>
      </c>
      <c r="K152" s="15">
        <v>39</v>
      </c>
      <c r="L152" s="15">
        <v>37</v>
      </c>
      <c r="M152" s="15">
        <v>42</v>
      </c>
      <c r="N152" s="12"/>
      <c r="O152" s="12" t="s">
        <v>1215</v>
      </c>
      <c r="P152" s="13"/>
    </row>
    <row r="153" spans="1:16" ht="12.75">
      <c r="A153" s="10" t="s">
        <v>1489</v>
      </c>
      <c r="B153" s="11" t="s">
        <v>1337</v>
      </c>
      <c r="C153" s="15" t="s">
        <v>1490</v>
      </c>
      <c r="D153" s="11"/>
      <c r="E153" s="11"/>
      <c r="F153" s="14">
        <v>33.05276305719574</v>
      </c>
      <c r="G153" s="15">
        <v>200</v>
      </c>
      <c r="H153" s="15">
        <v>21</v>
      </c>
      <c r="I153" s="15">
        <v>29</v>
      </c>
      <c r="J153" s="15">
        <v>41</v>
      </c>
      <c r="K153" s="15">
        <v>46</v>
      </c>
      <c r="L153" s="15">
        <v>39</v>
      </c>
      <c r="M153" s="15">
        <v>40</v>
      </c>
      <c r="N153" s="12"/>
      <c r="O153" s="12" t="s">
        <v>1215</v>
      </c>
      <c r="P153" s="13"/>
    </row>
    <row r="154" spans="1:16" ht="12.75">
      <c r="A154" s="10" t="s">
        <v>1491</v>
      </c>
      <c r="B154" s="11" t="s">
        <v>1337</v>
      </c>
      <c r="C154" s="15" t="s">
        <v>1492</v>
      </c>
      <c r="D154" s="11"/>
      <c r="E154" s="11"/>
      <c r="F154" s="14">
        <v>32.997446457085395</v>
      </c>
      <c r="G154" s="15">
        <v>200</v>
      </c>
      <c r="H154" s="15">
        <v>21</v>
      </c>
      <c r="I154" s="15">
        <v>30</v>
      </c>
      <c r="J154" s="15">
        <v>42</v>
      </c>
      <c r="K154" s="15">
        <v>47</v>
      </c>
      <c r="L154" s="15">
        <v>35</v>
      </c>
      <c r="M154" s="15">
        <v>41</v>
      </c>
      <c r="N154" s="12"/>
      <c r="O154" s="12" t="s">
        <v>1215</v>
      </c>
      <c r="P154" s="13"/>
    </row>
    <row r="155" spans="1:16" ht="12.75">
      <c r="A155" s="10" t="s">
        <v>1493</v>
      </c>
      <c r="B155" s="11" t="s">
        <v>1337</v>
      </c>
      <c r="C155" s="15" t="s">
        <v>1494</v>
      </c>
      <c r="D155" s="11"/>
      <c r="E155" s="11"/>
      <c r="F155" s="14">
        <v>33.22373025138516</v>
      </c>
      <c r="G155" s="15">
        <v>200</v>
      </c>
      <c r="H155" s="15">
        <v>22</v>
      </c>
      <c r="I155" s="15">
        <v>31</v>
      </c>
      <c r="J155" s="15">
        <v>42</v>
      </c>
      <c r="K155" s="15">
        <v>36</v>
      </c>
      <c r="L155" s="15">
        <v>36</v>
      </c>
      <c r="M155" s="15">
        <v>43</v>
      </c>
      <c r="N155" s="12"/>
      <c r="O155" s="12" t="s">
        <v>1215</v>
      </c>
      <c r="P155" s="13"/>
    </row>
    <row r="156" spans="1:16" ht="12.75">
      <c r="A156" s="10" t="s">
        <v>1495</v>
      </c>
      <c r="B156" s="11" t="s">
        <v>1337</v>
      </c>
      <c r="C156" s="15" t="s">
        <v>1496</v>
      </c>
      <c r="D156" s="11"/>
      <c r="E156" s="11"/>
      <c r="F156" s="14">
        <v>33.098310720560114</v>
      </c>
      <c r="G156" s="15">
        <v>200</v>
      </c>
      <c r="H156" s="15">
        <v>22</v>
      </c>
      <c r="I156" s="15">
        <v>32</v>
      </c>
      <c r="J156" s="15">
        <v>43</v>
      </c>
      <c r="K156" s="15">
        <v>37</v>
      </c>
      <c r="L156" s="15">
        <v>33</v>
      </c>
      <c r="M156" s="15">
        <v>43</v>
      </c>
      <c r="N156" s="12"/>
      <c r="O156" s="12" t="s">
        <v>1215</v>
      </c>
      <c r="P156" s="13"/>
    </row>
    <row r="157" spans="1:16" ht="12.75">
      <c r="A157" s="10" t="s">
        <v>1497</v>
      </c>
      <c r="B157" s="11" t="s">
        <v>1337</v>
      </c>
      <c r="C157" s="15" t="s">
        <v>1498</v>
      </c>
      <c r="D157" s="11"/>
      <c r="E157" s="11"/>
      <c r="F157" s="14">
        <v>32.92817763440304</v>
      </c>
      <c r="G157" s="15">
        <v>200</v>
      </c>
      <c r="H157" s="15">
        <v>21</v>
      </c>
      <c r="I157" s="15">
        <v>29</v>
      </c>
      <c r="J157" s="15">
        <v>42</v>
      </c>
      <c r="K157" s="15">
        <v>42</v>
      </c>
      <c r="L157" s="15">
        <v>38</v>
      </c>
      <c r="M157" s="15">
        <v>41</v>
      </c>
      <c r="N157" s="12"/>
      <c r="O157" s="12" t="s">
        <v>1215</v>
      </c>
      <c r="P157" s="13"/>
    </row>
    <row r="158" spans="1:16" ht="12.75">
      <c r="A158" s="10" t="s">
        <v>1499</v>
      </c>
      <c r="B158" s="11" t="s">
        <v>1337</v>
      </c>
      <c r="C158" s="15" t="s">
        <v>1500</v>
      </c>
      <c r="D158" s="11"/>
      <c r="E158" s="11"/>
      <c r="F158" s="14">
        <v>32.95170869055936</v>
      </c>
      <c r="G158" s="15">
        <v>200</v>
      </c>
      <c r="H158" s="15">
        <v>21</v>
      </c>
      <c r="I158" s="15">
        <v>31</v>
      </c>
      <c r="J158" s="15">
        <v>42</v>
      </c>
      <c r="K158" s="15">
        <v>43</v>
      </c>
      <c r="L158" s="15">
        <v>34</v>
      </c>
      <c r="M158" s="15">
        <v>42</v>
      </c>
      <c r="N158" s="12"/>
      <c r="O158" s="12" t="s">
        <v>1215</v>
      </c>
      <c r="P158" s="13"/>
    </row>
    <row r="159" spans="1:16" ht="12.75">
      <c r="A159" s="10" t="s">
        <v>1501</v>
      </c>
      <c r="B159" s="11" t="s">
        <v>1337</v>
      </c>
      <c r="C159" s="15" t="s">
        <v>1502</v>
      </c>
      <c r="D159" s="11"/>
      <c r="E159" s="11"/>
      <c r="F159" s="14">
        <v>34.06951357734832</v>
      </c>
      <c r="G159" s="15">
        <v>200</v>
      </c>
      <c r="H159" s="15">
        <v>23</v>
      </c>
      <c r="I159" s="15">
        <v>33</v>
      </c>
      <c r="J159" s="15">
        <v>43</v>
      </c>
      <c r="K159" s="15">
        <v>36</v>
      </c>
      <c r="L159" s="15">
        <v>36</v>
      </c>
      <c r="M159" s="15">
        <v>44</v>
      </c>
      <c r="N159" s="12"/>
      <c r="O159" s="12" t="s">
        <v>1215</v>
      </c>
      <c r="P159" s="13"/>
    </row>
    <row r="160" spans="1:16" ht="12.75">
      <c r="A160" s="10" t="s">
        <v>1503</v>
      </c>
      <c r="B160" s="11" t="s">
        <v>1337</v>
      </c>
      <c r="C160" s="15" t="s">
        <v>1504</v>
      </c>
      <c r="D160" s="11"/>
      <c r="E160" s="11"/>
      <c r="F160" s="14">
        <v>33.418375258916804</v>
      </c>
      <c r="G160" s="15">
        <v>200</v>
      </c>
      <c r="H160" s="15">
        <v>21</v>
      </c>
      <c r="I160" s="15">
        <v>32</v>
      </c>
      <c r="J160" s="15">
        <v>43</v>
      </c>
      <c r="K160" s="15">
        <v>40</v>
      </c>
      <c r="L160" s="15">
        <v>38</v>
      </c>
      <c r="M160" s="15">
        <v>43</v>
      </c>
      <c r="N160" s="12"/>
      <c r="O160" s="12" t="s">
        <v>1215</v>
      </c>
      <c r="P160" s="13"/>
    </row>
    <row r="161" spans="1:16" ht="12.75">
      <c r="A161" s="10" t="s">
        <v>1505</v>
      </c>
      <c r="B161" s="11" t="s">
        <v>1337</v>
      </c>
      <c r="C161" s="15" t="s">
        <v>1506</v>
      </c>
      <c r="D161" s="11"/>
      <c r="E161" s="11"/>
      <c r="F161" s="14">
        <v>33.800690886376124</v>
      </c>
      <c r="G161" s="15">
        <v>200</v>
      </c>
      <c r="H161" s="15">
        <v>22</v>
      </c>
      <c r="I161" s="15">
        <v>33</v>
      </c>
      <c r="J161" s="15">
        <v>43</v>
      </c>
      <c r="K161" s="15">
        <v>37</v>
      </c>
      <c r="L161" s="15">
        <v>37</v>
      </c>
      <c r="M161" s="15">
        <v>44</v>
      </c>
      <c r="N161" s="12"/>
      <c r="O161" s="12" t="s">
        <v>1215</v>
      </c>
      <c r="P161" s="13"/>
    </row>
    <row r="162" spans="1:16" ht="12.75">
      <c r="A162" s="10" t="s">
        <v>1507</v>
      </c>
      <c r="B162" s="11" t="s">
        <v>1337</v>
      </c>
      <c r="C162" s="15" t="s">
        <v>1508</v>
      </c>
      <c r="D162" s="11"/>
      <c r="E162" s="11"/>
      <c r="F162" s="14">
        <v>33.633715462140906</v>
      </c>
      <c r="G162" s="15">
        <v>200</v>
      </c>
      <c r="H162" s="15">
        <v>22</v>
      </c>
      <c r="I162" s="15">
        <v>34</v>
      </c>
      <c r="J162" s="15">
        <v>43</v>
      </c>
      <c r="K162" s="15">
        <v>38</v>
      </c>
      <c r="L162" s="15">
        <v>34</v>
      </c>
      <c r="M162" s="15">
        <v>44</v>
      </c>
      <c r="N162" s="12"/>
      <c r="O162" s="12" t="s">
        <v>1215</v>
      </c>
      <c r="P162" s="13"/>
    </row>
    <row r="163" spans="1:16" ht="12.75">
      <c r="A163" s="10" t="s">
        <v>1509</v>
      </c>
      <c r="B163" s="11" t="s">
        <v>1337</v>
      </c>
      <c r="C163" s="15" t="s">
        <v>1510</v>
      </c>
      <c r="D163" s="11"/>
      <c r="E163" s="11"/>
      <c r="F163" s="14">
        <v>34.633715462140906</v>
      </c>
      <c r="G163" s="15">
        <v>200</v>
      </c>
      <c r="H163" s="15">
        <v>23</v>
      </c>
      <c r="I163" s="15">
        <v>35</v>
      </c>
      <c r="J163" s="15">
        <v>44</v>
      </c>
      <c r="K163" s="15">
        <v>37</v>
      </c>
      <c r="L163" s="15">
        <v>37</v>
      </c>
      <c r="M163" s="15">
        <v>45</v>
      </c>
      <c r="N163" s="12"/>
      <c r="O163" s="12" t="s">
        <v>1215</v>
      </c>
      <c r="P163" s="13"/>
    </row>
    <row r="164" spans="1:16" ht="12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O164" s="12" t="s">
        <v>1215</v>
      </c>
      <c r="P164" s="13"/>
    </row>
    <row r="165" spans="1:16" ht="12.75">
      <c r="A165" s="10" t="s">
        <v>1511</v>
      </c>
      <c r="B165" s="15" t="s">
        <v>1512</v>
      </c>
      <c r="C165" s="15" t="s">
        <v>1513</v>
      </c>
      <c r="D165" s="11"/>
      <c r="E165" s="11"/>
      <c r="F165" s="14">
        <v>29.258333275317494</v>
      </c>
      <c r="G165" s="15">
        <v>200</v>
      </c>
      <c r="H165" s="15">
        <v>23</v>
      </c>
      <c r="I165" s="15">
        <v>22</v>
      </c>
      <c r="J165" s="15">
        <v>30</v>
      </c>
      <c r="K165" s="15">
        <v>36</v>
      </c>
      <c r="L165" s="15">
        <v>39</v>
      </c>
      <c r="M165" s="15">
        <v>39</v>
      </c>
      <c r="N165" s="12"/>
      <c r="O165" s="12" t="s">
        <v>1215</v>
      </c>
      <c r="P165" s="13"/>
    </row>
    <row r="166" spans="1:16" ht="12.75">
      <c r="A166" s="10" t="s">
        <v>1514</v>
      </c>
      <c r="B166" s="15" t="s">
        <v>1512</v>
      </c>
      <c r="C166" s="15" t="s">
        <v>1515</v>
      </c>
      <c r="D166" s="11"/>
      <c r="E166" s="11"/>
      <c r="F166" s="14">
        <v>30.51711521496564</v>
      </c>
      <c r="G166" s="15">
        <v>200</v>
      </c>
      <c r="H166" s="15">
        <v>24</v>
      </c>
      <c r="I166" s="15">
        <v>24</v>
      </c>
      <c r="J166" s="15">
        <v>31</v>
      </c>
      <c r="K166" s="15">
        <v>35</v>
      </c>
      <c r="L166" s="15">
        <v>38</v>
      </c>
      <c r="M166" s="15">
        <v>41</v>
      </c>
      <c r="N166" s="12"/>
      <c r="O166" s="12" t="s">
        <v>1215</v>
      </c>
      <c r="P166" s="13"/>
    </row>
    <row r="167" spans="1:16" ht="12.75">
      <c r="A167" s="10" t="s">
        <v>1516</v>
      </c>
      <c r="B167" s="15" t="s">
        <v>1512</v>
      </c>
      <c r="C167" s="15" t="s">
        <v>1517</v>
      </c>
      <c r="D167" s="11"/>
      <c r="E167" s="11"/>
      <c r="F167" s="14">
        <v>30.69011517508803</v>
      </c>
      <c r="G167" s="15">
        <v>200</v>
      </c>
      <c r="H167" s="15">
        <v>25</v>
      </c>
      <c r="I167" s="15">
        <v>24</v>
      </c>
      <c r="J167" s="15">
        <v>31</v>
      </c>
      <c r="K167" s="15">
        <v>36</v>
      </c>
      <c r="L167" s="15">
        <v>36</v>
      </c>
      <c r="M167" s="15">
        <v>41</v>
      </c>
      <c r="N167" s="12"/>
      <c r="O167" s="12" t="s">
        <v>1215</v>
      </c>
      <c r="P167" s="13"/>
    </row>
    <row r="168" spans="1:16" ht="12.75">
      <c r="A168" s="10" t="s">
        <v>1518</v>
      </c>
      <c r="B168" s="15" t="s">
        <v>1512</v>
      </c>
      <c r="C168" s="15" t="s">
        <v>1519</v>
      </c>
      <c r="D168" s="11"/>
      <c r="E168" s="11"/>
      <c r="F168" s="14">
        <v>31.164355504474322</v>
      </c>
      <c r="G168" s="15">
        <v>200</v>
      </c>
      <c r="H168" s="15">
        <v>24</v>
      </c>
      <c r="I168" s="15">
        <v>25</v>
      </c>
      <c r="J168" s="15">
        <v>32</v>
      </c>
      <c r="K168" s="15">
        <v>35</v>
      </c>
      <c r="L168" s="15">
        <v>38</v>
      </c>
      <c r="M168" s="15">
        <v>43</v>
      </c>
      <c r="N168" s="12"/>
      <c r="O168" s="12" t="s">
        <v>1215</v>
      </c>
      <c r="P168" s="13"/>
    </row>
    <row r="169" spans="1:16" ht="12.75">
      <c r="A169" s="10" t="s">
        <v>1520</v>
      </c>
      <c r="B169" s="15" t="s">
        <v>1512</v>
      </c>
      <c r="C169" s="15" t="s">
        <v>1521</v>
      </c>
      <c r="D169" s="11"/>
      <c r="E169" s="11"/>
      <c r="F169" s="14">
        <v>30.258333275317494</v>
      </c>
      <c r="G169" s="15">
        <v>200</v>
      </c>
      <c r="H169" s="15">
        <v>23</v>
      </c>
      <c r="I169" s="15">
        <v>23</v>
      </c>
      <c r="J169" s="15">
        <v>32</v>
      </c>
      <c r="K169" s="15">
        <v>37</v>
      </c>
      <c r="L169" s="15">
        <v>40</v>
      </c>
      <c r="M169" s="15">
        <v>41</v>
      </c>
      <c r="N169" s="12"/>
      <c r="O169" s="12" t="s">
        <v>1215</v>
      </c>
      <c r="P169" s="13"/>
    </row>
    <row r="170" spans="1:16" ht="12.75">
      <c r="A170" s="10" t="s">
        <v>1516</v>
      </c>
      <c r="B170" s="15" t="s">
        <v>1512</v>
      </c>
      <c r="C170" s="15" t="s">
        <v>1522</v>
      </c>
      <c r="D170" s="11"/>
      <c r="E170" s="11"/>
      <c r="F170" s="14">
        <v>31.36581264620534</v>
      </c>
      <c r="G170" s="15">
        <v>200</v>
      </c>
      <c r="H170" s="15">
        <v>25</v>
      </c>
      <c r="I170" s="15">
        <v>25</v>
      </c>
      <c r="J170" s="15">
        <v>32</v>
      </c>
      <c r="K170" s="15">
        <v>36</v>
      </c>
      <c r="L170" s="15">
        <v>36</v>
      </c>
      <c r="M170" s="15">
        <v>43</v>
      </c>
      <c r="N170" s="12"/>
      <c r="O170" s="12" t="s">
        <v>1215</v>
      </c>
      <c r="P170" s="13"/>
    </row>
    <row r="171" spans="1:16" ht="12.75">
      <c r="A171" s="10" t="s">
        <v>1523</v>
      </c>
      <c r="B171" s="15" t="s">
        <v>1512</v>
      </c>
      <c r="C171" s="15" t="s">
        <v>1524</v>
      </c>
      <c r="D171" s="11"/>
      <c r="E171" s="11"/>
      <c r="F171" s="14">
        <v>31.398447972170132</v>
      </c>
      <c r="G171" s="15">
        <v>200</v>
      </c>
      <c r="H171" s="15">
        <v>23</v>
      </c>
      <c r="I171" s="15">
        <v>25</v>
      </c>
      <c r="J171" s="15">
        <v>33</v>
      </c>
      <c r="K171" s="15">
        <v>37</v>
      </c>
      <c r="L171" s="15">
        <v>40</v>
      </c>
      <c r="M171" s="15">
        <v>43</v>
      </c>
      <c r="N171" s="12"/>
      <c r="O171" s="12" t="s">
        <v>1215</v>
      </c>
      <c r="P171" s="13"/>
    </row>
    <row r="172" spans="1:16" ht="12.75">
      <c r="A172" s="10" t="s">
        <v>1525</v>
      </c>
      <c r="B172" s="15" t="s">
        <v>1512</v>
      </c>
      <c r="C172" s="15" t="s">
        <v>1526</v>
      </c>
      <c r="D172" s="11"/>
      <c r="E172" s="11"/>
      <c r="F172" s="14">
        <v>32.17074160822122</v>
      </c>
      <c r="G172" s="15">
        <v>200</v>
      </c>
      <c r="H172" s="15">
        <v>26</v>
      </c>
      <c r="I172" s="15">
        <v>26</v>
      </c>
      <c r="J172" s="15">
        <v>33</v>
      </c>
      <c r="K172" s="15">
        <v>36</v>
      </c>
      <c r="L172" s="15">
        <v>36</v>
      </c>
      <c r="M172" s="15">
        <v>45</v>
      </c>
      <c r="N172" s="12"/>
      <c r="O172" s="12" t="s">
        <v>1215</v>
      </c>
      <c r="P172" s="13"/>
    </row>
    <row r="173" spans="1:16" ht="12.75">
      <c r="A173" s="10" t="s">
        <v>1518</v>
      </c>
      <c r="B173" s="15" t="s">
        <v>1512</v>
      </c>
      <c r="C173" s="15" t="s">
        <v>1527</v>
      </c>
      <c r="D173" s="11"/>
      <c r="E173" s="11"/>
      <c r="F173" s="14">
        <v>31.457256024282543</v>
      </c>
      <c r="G173" s="15">
        <v>200</v>
      </c>
      <c r="H173" s="15">
        <v>24</v>
      </c>
      <c r="I173" s="15">
        <v>25</v>
      </c>
      <c r="J173" s="15">
        <v>32</v>
      </c>
      <c r="K173" s="15">
        <v>38</v>
      </c>
      <c r="L173" s="15">
        <v>38</v>
      </c>
      <c r="M173" s="15">
        <v>43</v>
      </c>
      <c r="N173" s="12"/>
      <c r="O173" s="12" t="s">
        <v>1215</v>
      </c>
      <c r="P173" s="13"/>
    </row>
    <row r="174" spans="1:16" ht="12.75">
      <c r="A174" s="10" t="s">
        <v>1528</v>
      </c>
      <c r="B174" s="15" t="s">
        <v>1512</v>
      </c>
      <c r="C174" s="15" t="s">
        <v>1529</v>
      </c>
      <c r="D174" s="11"/>
      <c r="E174" s="11"/>
      <c r="F174" s="14">
        <v>32.11669223059421</v>
      </c>
      <c r="G174" s="15">
        <v>200</v>
      </c>
      <c r="H174" s="15">
        <v>24</v>
      </c>
      <c r="I174" s="15">
        <v>26</v>
      </c>
      <c r="J174" s="15">
        <v>34</v>
      </c>
      <c r="K174" s="15">
        <v>36</v>
      </c>
      <c r="L174" s="15">
        <v>39</v>
      </c>
      <c r="M174" s="15">
        <v>44</v>
      </c>
      <c r="N174" s="12"/>
      <c r="O174" s="12" t="s">
        <v>1215</v>
      </c>
      <c r="P174" s="13"/>
    </row>
    <row r="175" spans="1:16" ht="12.75">
      <c r="A175" s="10" t="s">
        <v>1528</v>
      </c>
      <c r="B175" s="15" t="s">
        <v>1512</v>
      </c>
      <c r="C175" s="15" t="s">
        <v>1530</v>
      </c>
      <c r="D175" s="11"/>
      <c r="E175" s="11"/>
      <c r="F175" s="14">
        <v>31.502034641942345</v>
      </c>
      <c r="G175" s="15">
        <v>200</v>
      </c>
      <c r="H175" s="15">
        <v>23</v>
      </c>
      <c r="I175" s="15">
        <v>25</v>
      </c>
      <c r="J175" s="15">
        <v>33</v>
      </c>
      <c r="K175" s="15">
        <v>38</v>
      </c>
      <c r="L175" s="15">
        <v>41</v>
      </c>
      <c r="M175" s="15">
        <v>42</v>
      </c>
      <c r="N175" s="12"/>
      <c r="O175" s="12" t="s">
        <v>1215</v>
      </c>
      <c r="P175" s="13"/>
    </row>
    <row r="176" spans="1:16" ht="12.75">
      <c r="A176" s="10" t="s">
        <v>1531</v>
      </c>
      <c r="B176" s="15" t="s">
        <v>1512</v>
      </c>
      <c r="C176" s="15" t="s">
        <v>1532</v>
      </c>
      <c r="D176" s="11"/>
      <c r="E176" s="11"/>
      <c r="F176" s="14">
        <v>32.52725972879806</v>
      </c>
      <c r="G176" s="15">
        <v>200</v>
      </c>
      <c r="H176" s="15">
        <v>25</v>
      </c>
      <c r="I176" s="15">
        <v>26</v>
      </c>
      <c r="J176" s="15">
        <v>34</v>
      </c>
      <c r="K176" s="15">
        <v>38</v>
      </c>
      <c r="L176" s="15">
        <v>38</v>
      </c>
      <c r="M176" s="15">
        <v>45</v>
      </c>
      <c r="N176" s="12"/>
      <c r="O176" s="12" t="s">
        <v>1215</v>
      </c>
      <c r="P176" s="13"/>
    </row>
    <row r="177" spans="1:16" ht="12.75">
      <c r="A177" s="10" t="s">
        <v>1533</v>
      </c>
      <c r="B177" s="15" t="s">
        <v>1512</v>
      </c>
      <c r="C177" s="15" t="s">
        <v>1534</v>
      </c>
      <c r="D177" s="11"/>
      <c r="E177" s="11"/>
      <c r="F177" s="14">
        <v>32.47936088281587</v>
      </c>
      <c r="G177" s="15">
        <v>200</v>
      </c>
      <c r="H177" s="15">
        <v>23</v>
      </c>
      <c r="I177" s="15">
        <v>27</v>
      </c>
      <c r="J177" s="15">
        <v>34</v>
      </c>
      <c r="K177" s="15">
        <v>38</v>
      </c>
      <c r="L177" s="15">
        <v>41</v>
      </c>
      <c r="M177" s="15">
        <v>44</v>
      </c>
      <c r="N177" s="12"/>
      <c r="O177" s="12" t="s">
        <v>1215</v>
      </c>
      <c r="P177" s="13"/>
    </row>
    <row r="178" spans="1:16" ht="12.75">
      <c r="A178" s="10" t="s">
        <v>1535</v>
      </c>
      <c r="B178" s="15" t="s">
        <v>1512</v>
      </c>
      <c r="C178" s="15" t="s">
        <v>1536</v>
      </c>
      <c r="D178" s="11"/>
      <c r="E178" s="11"/>
      <c r="F178" s="14">
        <v>33.12834057224427</v>
      </c>
      <c r="G178" s="15">
        <v>200</v>
      </c>
      <c r="H178" s="15">
        <v>25</v>
      </c>
      <c r="I178" s="15">
        <v>27</v>
      </c>
      <c r="J178" s="15">
        <v>35</v>
      </c>
      <c r="K178" s="15">
        <v>38</v>
      </c>
      <c r="L178" s="15">
        <v>38</v>
      </c>
      <c r="M178" s="15">
        <v>46</v>
      </c>
      <c r="N178" s="12"/>
      <c r="O178" s="12" t="s">
        <v>1215</v>
      </c>
      <c r="P178" s="13"/>
    </row>
    <row r="179" spans="1:16" ht="12.75">
      <c r="A179" s="10" t="s">
        <v>1537</v>
      </c>
      <c r="B179" s="15" t="s">
        <v>1512</v>
      </c>
      <c r="C179" s="15" t="s">
        <v>1538</v>
      </c>
      <c r="D179" s="11"/>
      <c r="E179" s="11"/>
      <c r="F179" s="14">
        <v>32.214869268256365</v>
      </c>
      <c r="G179" s="15">
        <v>200</v>
      </c>
      <c r="H179" s="15">
        <v>24</v>
      </c>
      <c r="I179" s="15">
        <v>26</v>
      </c>
      <c r="J179" s="15">
        <v>33</v>
      </c>
      <c r="K179" s="15">
        <v>39</v>
      </c>
      <c r="L179" s="15">
        <v>39</v>
      </c>
      <c r="M179" s="15">
        <v>44</v>
      </c>
      <c r="N179" s="12"/>
      <c r="O179" s="12" t="s">
        <v>1215</v>
      </c>
      <c r="P179" s="13"/>
    </row>
    <row r="180" spans="1:16" ht="12.75">
      <c r="A180" s="10" t="s">
        <v>1539</v>
      </c>
      <c r="B180" s="15" t="s">
        <v>1512</v>
      </c>
      <c r="C180" s="15" t="s">
        <v>1540</v>
      </c>
      <c r="D180" s="11"/>
      <c r="E180" s="11"/>
      <c r="F180" s="14">
        <v>32.46450299942191</v>
      </c>
      <c r="G180" s="15">
        <v>200</v>
      </c>
      <c r="H180" s="15">
        <v>24</v>
      </c>
      <c r="I180" s="15">
        <v>27</v>
      </c>
      <c r="J180" s="15">
        <v>33</v>
      </c>
      <c r="K180" s="15">
        <v>37</v>
      </c>
      <c r="L180" s="15">
        <v>40</v>
      </c>
      <c r="M180" s="15">
        <v>45</v>
      </c>
      <c r="N180" s="12"/>
      <c r="O180" s="12" t="s">
        <v>1215</v>
      </c>
      <c r="P180" s="13"/>
    </row>
    <row r="181" spans="1:16" ht="12.75">
      <c r="A181" s="10" t="s">
        <v>1541</v>
      </c>
      <c r="B181" s="15" t="s">
        <v>1512</v>
      </c>
      <c r="C181" s="15" t="s">
        <v>1542</v>
      </c>
      <c r="D181" s="11"/>
      <c r="E181" s="11"/>
      <c r="F181" s="14">
        <v>32.19599981131359</v>
      </c>
      <c r="G181" s="15">
        <v>200</v>
      </c>
      <c r="H181" s="15">
        <v>23</v>
      </c>
      <c r="I181" s="15">
        <v>26</v>
      </c>
      <c r="J181" s="15">
        <v>34</v>
      </c>
      <c r="K181" s="15">
        <v>39</v>
      </c>
      <c r="L181" s="15">
        <v>42</v>
      </c>
      <c r="M181" s="15">
        <v>43</v>
      </c>
      <c r="N181" s="12"/>
      <c r="O181" s="12" t="s">
        <v>1215</v>
      </c>
      <c r="P181" s="13"/>
    </row>
    <row r="182" spans="1:16" ht="12.75">
      <c r="A182" s="10" t="s">
        <v>1543</v>
      </c>
      <c r="B182" s="15" t="s">
        <v>1512</v>
      </c>
      <c r="C182" s="15" t="s">
        <v>1544</v>
      </c>
      <c r="D182" s="11"/>
      <c r="E182" s="11"/>
      <c r="F182" s="14">
        <v>33.281043878634705</v>
      </c>
      <c r="G182" s="15">
        <v>200</v>
      </c>
      <c r="H182" s="15">
        <v>25</v>
      </c>
      <c r="I182" s="15">
        <v>27</v>
      </c>
      <c r="J182" s="15">
        <v>35</v>
      </c>
      <c r="K182" s="15">
        <v>39</v>
      </c>
      <c r="L182" s="15">
        <v>39</v>
      </c>
      <c r="M182" s="15">
        <v>46</v>
      </c>
      <c r="N182" s="12"/>
      <c r="O182" s="12" t="s">
        <v>1215</v>
      </c>
      <c r="P182" s="13"/>
    </row>
    <row r="183" spans="1:16" ht="12.75">
      <c r="A183" s="10" t="s">
        <v>1545</v>
      </c>
      <c r="B183" s="15" t="s">
        <v>1512</v>
      </c>
      <c r="C183" s="15" t="s">
        <v>1546</v>
      </c>
      <c r="D183" s="11"/>
      <c r="E183" s="11"/>
      <c r="F183" s="14">
        <v>33.099383545738824</v>
      </c>
      <c r="G183" s="15">
        <v>200</v>
      </c>
      <c r="H183" s="15">
        <v>23</v>
      </c>
      <c r="I183" s="15">
        <v>28</v>
      </c>
      <c r="J183" s="15">
        <v>35</v>
      </c>
      <c r="K183" s="15">
        <v>39</v>
      </c>
      <c r="L183" s="15">
        <v>42</v>
      </c>
      <c r="M183" s="15">
        <v>45</v>
      </c>
      <c r="N183" s="12"/>
      <c r="O183" s="12" t="s">
        <v>1215</v>
      </c>
      <c r="P183" s="13"/>
    </row>
    <row r="184" spans="1:16" ht="12.75">
      <c r="A184" s="10" t="s">
        <v>1547</v>
      </c>
      <c r="B184" s="15" t="s">
        <v>1512</v>
      </c>
      <c r="C184" s="15" t="s">
        <v>1548</v>
      </c>
      <c r="D184" s="11"/>
      <c r="E184" s="11"/>
      <c r="F184" s="14">
        <v>34.12834057224427</v>
      </c>
      <c r="G184" s="15">
        <v>200</v>
      </c>
      <c r="H184" s="15">
        <v>26</v>
      </c>
      <c r="I184" s="15">
        <v>28</v>
      </c>
      <c r="J184" s="15">
        <v>36</v>
      </c>
      <c r="K184" s="15">
        <v>39</v>
      </c>
      <c r="L184" s="15">
        <v>39</v>
      </c>
      <c r="M184" s="15">
        <v>47</v>
      </c>
      <c r="N184" s="12"/>
      <c r="O184" s="12" t="s">
        <v>1215</v>
      </c>
      <c r="P184" s="13"/>
    </row>
    <row r="185" spans="1:16" ht="12.75">
      <c r="A185" s="10" t="s">
        <v>1549</v>
      </c>
      <c r="B185" s="15" t="s">
        <v>1512</v>
      </c>
      <c r="C185" s="15" t="s">
        <v>1550</v>
      </c>
      <c r="D185" s="11"/>
      <c r="E185" s="11"/>
      <c r="F185" s="14">
        <v>32.927782929671615</v>
      </c>
      <c r="G185" s="15">
        <v>200</v>
      </c>
      <c r="H185" s="15">
        <v>24</v>
      </c>
      <c r="I185" s="15">
        <v>27</v>
      </c>
      <c r="J185" s="15">
        <v>34</v>
      </c>
      <c r="K185" s="15">
        <v>40</v>
      </c>
      <c r="L185" s="15">
        <v>40</v>
      </c>
      <c r="M185" s="15">
        <v>45</v>
      </c>
      <c r="N185" s="12"/>
      <c r="O185" s="12" t="s">
        <v>1215</v>
      </c>
      <c r="P185" s="13"/>
    </row>
    <row r="186" spans="1:16" ht="12.75">
      <c r="A186" s="10" t="s">
        <v>1551</v>
      </c>
      <c r="B186" s="15" t="s">
        <v>1512</v>
      </c>
      <c r="C186" s="15" t="s">
        <v>1552</v>
      </c>
      <c r="D186" s="11"/>
      <c r="E186" s="11"/>
      <c r="F186" s="14">
        <v>33.506242180426334</v>
      </c>
      <c r="G186" s="15">
        <v>200</v>
      </c>
      <c r="H186" s="15">
        <v>24</v>
      </c>
      <c r="I186" s="15">
        <v>28</v>
      </c>
      <c r="J186" s="15">
        <v>36</v>
      </c>
      <c r="K186" s="15">
        <v>38</v>
      </c>
      <c r="L186" s="15">
        <v>41</v>
      </c>
      <c r="M186" s="15">
        <v>46</v>
      </c>
      <c r="N186" s="12"/>
      <c r="O186" s="12" t="s">
        <v>1215</v>
      </c>
      <c r="P186" s="13"/>
    </row>
    <row r="187" spans="1:16" ht="12.75">
      <c r="A187" s="10" t="s">
        <v>1553</v>
      </c>
      <c r="B187" s="15" t="s">
        <v>1512</v>
      </c>
      <c r="C187" s="15" t="s">
        <v>1554</v>
      </c>
      <c r="D187" s="11"/>
      <c r="E187" s="11"/>
      <c r="F187" s="14">
        <v>33.989694257546546</v>
      </c>
      <c r="G187" s="15">
        <v>200</v>
      </c>
      <c r="H187" s="15">
        <v>25</v>
      </c>
      <c r="I187" s="15">
        <v>28</v>
      </c>
      <c r="J187" s="15">
        <v>36</v>
      </c>
      <c r="K187" s="15">
        <v>40</v>
      </c>
      <c r="L187" s="15">
        <v>40</v>
      </c>
      <c r="M187" s="15">
        <v>47</v>
      </c>
      <c r="N187" s="12"/>
      <c r="O187" s="12" t="s">
        <v>1215</v>
      </c>
      <c r="P187" s="13"/>
    </row>
    <row r="188" spans="1:16" ht="12.75">
      <c r="A188" s="10" t="s">
        <v>1555</v>
      </c>
      <c r="B188" s="15" t="s">
        <v>1512</v>
      </c>
      <c r="C188" s="15" t="s">
        <v>1556</v>
      </c>
      <c r="D188" s="11"/>
      <c r="E188" s="11"/>
      <c r="F188" s="14">
        <v>34.84673786220599</v>
      </c>
      <c r="G188" s="15">
        <v>200</v>
      </c>
      <c r="H188" s="15">
        <v>26</v>
      </c>
      <c r="I188" s="15">
        <v>29</v>
      </c>
      <c r="J188" s="15">
        <v>37</v>
      </c>
      <c r="K188" s="15">
        <v>40</v>
      </c>
      <c r="L188" s="15">
        <v>40</v>
      </c>
      <c r="M188" s="15">
        <v>48</v>
      </c>
      <c r="N188" s="12"/>
      <c r="O188" s="12" t="s">
        <v>1215</v>
      </c>
      <c r="P188" s="13"/>
    </row>
    <row r="189" spans="1:16" ht="12.75">
      <c r="A189" s="10" t="s">
        <v>1557</v>
      </c>
      <c r="B189" s="15" t="s">
        <v>1512</v>
      </c>
      <c r="C189" s="15" t="s">
        <v>1558</v>
      </c>
      <c r="D189" s="11"/>
      <c r="E189" s="11"/>
      <c r="F189" s="14">
        <v>32.021951610222786</v>
      </c>
      <c r="G189" s="15">
        <v>200</v>
      </c>
      <c r="H189" s="15">
        <v>25</v>
      </c>
      <c r="I189" s="15">
        <v>25</v>
      </c>
      <c r="J189" s="15">
        <v>33</v>
      </c>
      <c r="K189" s="15">
        <v>39</v>
      </c>
      <c r="L189" s="15">
        <v>40</v>
      </c>
      <c r="M189" s="15">
        <v>41</v>
      </c>
      <c r="N189" s="12"/>
      <c r="O189" s="12" t="s">
        <v>1215</v>
      </c>
      <c r="P189" s="13"/>
    </row>
    <row r="190" spans="1:16" ht="12.75">
      <c r="A190" s="10" t="s">
        <v>1559</v>
      </c>
      <c r="B190" s="15" t="s">
        <v>1512</v>
      </c>
      <c r="C190" s="15" t="s">
        <v>1560</v>
      </c>
      <c r="D190" s="11"/>
      <c r="E190" s="11"/>
      <c r="F190" s="14">
        <v>32.701514720526525</v>
      </c>
      <c r="G190" s="15">
        <v>200</v>
      </c>
      <c r="H190" s="15">
        <v>25</v>
      </c>
      <c r="I190" s="15">
        <v>26</v>
      </c>
      <c r="J190" s="15">
        <v>34</v>
      </c>
      <c r="K190" s="15">
        <v>39</v>
      </c>
      <c r="L190" s="15">
        <v>40</v>
      </c>
      <c r="M190" s="15">
        <v>43</v>
      </c>
      <c r="N190" s="12"/>
      <c r="O190" s="12" t="s">
        <v>1215</v>
      </c>
      <c r="P190" s="13"/>
    </row>
    <row r="191" spans="1:16" ht="12.75">
      <c r="A191" s="10" t="s">
        <v>1561</v>
      </c>
      <c r="B191" s="15" t="s">
        <v>1512</v>
      </c>
      <c r="C191" s="15" t="s">
        <v>1562</v>
      </c>
      <c r="D191" s="11"/>
      <c r="E191" s="11"/>
      <c r="F191" s="14">
        <v>33.427560803435185</v>
      </c>
      <c r="G191" s="15">
        <v>200</v>
      </c>
      <c r="H191" s="15">
        <v>26</v>
      </c>
      <c r="I191" s="15">
        <v>27</v>
      </c>
      <c r="J191" s="15">
        <v>35</v>
      </c>
      <c r="K191" s="15">
        <v>38</v>
      </c>
      <c r="L191" s="15">
        <v>39</v>
      </c>
      <c r="M191" s="15">
        <v>44</v>
      </c>
      <c r="N191" s="12"/>
      <c r="O191" s="12" t="s">
        <v>1215</v>
      </c>
      <c r="P191" s="13"/>
    </row>
    <row r="192" spans="1:16" ht="12.75">
      <c r="A192" s="10" t="s">
        <v>1563</v>
      </c>
      <c r="B192" s="15" t="s">
        <v>1512</v>
      </c>
      <c r="C192" s="15" t="s">
        <v>1564</v>
      </c>
      <c r="D192" s="11"/>
      <c r="E192" s="11"/>
      <c r="F192" s="14">
        <v>33.427560803435185</v>
      </c>
      <c r="G192" s="15">
        <v>200</v>
      </c>
      <c r="H192" s="15">
        <v>26</v>
      </c>
      <c r="I192" s="15">
        <v>27</v>
      </c>
      <c r="J192" s="15">
        <v>35</v>
      </c>
      <c r="K192" s="15">
        <v>38</v>
      </c>
      <c r="L192" s="15">
        <v>39</v>
      </c>
      <c r="M192" s="15">
        <v>45</v>
      </c>
      <c r="N192" s="12"/>
      <c r="O192" s="12" t="s">
        <v>1215</v>
      </c>
      <c r="P192" s="13"/>
    </row>
    <row r="193" spans="1:16" ht="12.75">
      <c r="A193" s="10" t="s">
        <v>1565</v>
      </c>
      <c r="B193" s="15" t="s">
        <v>1512</v>
      </c>
      <c r="C193" s="15" t="s">
        <v>1566</v>
      </c>
      <c r="D193" s="11"/>
      <c r="E193" s="11"/>
      <c r="F193" s="14">
        <v>32.617062502133166</v>
      </c>
      <c r="G193" s="15">
        <v>200</v>
      </c>
      <c r="H193" s="15">
        <v>24</v>
      </c>
      <c r="I193" s="15">
        <v>26</v>
      </c>
      <c r="J193" s="15">
        <v>34</v>
      </c>
      <c r="K193" s="15">
        <v>41</v>
      </c>
      <c r="L193" s="15">
        <v>42</v>
      </c>
      <c r="M193" s="15">
        <v>43</v>
      </c>
      <c r="N193" s="12"/>
      <c r="O193" s="12" t="s">
        <v>1215</v>
      </c>
      <c r="P193" s="13"/>
    </row>
    <row r="194" spans="1:16" ht="12.75">
      <c r="A194" s="10" t="s">
        <v>1567</v>
      </c>
      <c r="B194" s="15" t="s">
        <v>1512</v>
      </c>
      <c r="C194" s="15" t="s">
        <v>1568</v>
      </c>
      <c r="D194" s="11"/>
      <c r="E194" s="11"/>
      <c r="F194" s="14">
        <v>33.795595487072866</v>
      </c>
      <c r="G194" s="15">
        <v>200</v>
      </c>
      <c r="H194" s="15">
        <v>27</v>
      </c>
      <c r="I194" s="15">
        <v>27</v>
      </c>
      <c r="J194" s="15">
        <v>36</v>
      </c>
      <c r="K194" s="15">
        <v>38</v>
      </c>
      <c r="L194" s="15">
        <v>39</v>
      </c>
      <c r="M194" s="15">
        <v>45</v>
      </c>
      <c r="N194" s="12"/>
      <c r="O194" s="12" t="s">
        <v>1215</v>
      </c>
      <c r="P194" s="13"/>
    </row>
    <row r="195" spans="1:16" ht="12.75">
      <c r="A195" s="10" t="s">
        <v>1569</v>
      </c>
      <c r="B195" s="15" t="s">
        <v>1512</v>
      </c>
      <c r="C195" s="15" t="s">
        <v>1570</v>
      </c>
      <c r="D195" s="11"/>
      <c r="E195" s="11"/>
      <c r="F195" s="14">
        <v>33.67054726383815</v>
      </c>
      <c r="G195" s="15">
        <v>200</v>
      </c>
      <c r="H195" s="15">
        <v>25</v>
      </c>
      <c r="I195" s="15">
        <v>27</v>
      </c>
      <c r="J195" s="15">
        <v>36</v>
      </c>
      <c r="K195" s="15">
        <v>41</v>
      </c>
      <c r="L195" s="15">
        <v>41</v>
      </c>
      <c r="M195" s="15">
        <v>45</v>
      </c>
      <c r="N195" s="12"/>
      <c r="O195" s="12" t="s">
        <v>1215</v>
      </c>
      <c r="P195" s="13"/>
    </row>
    <row r="196" spans="1:16" ht="12.75">
      <c r="A196" s="10" t="s">
        <v>1571</v>
      </c>
      <c r="B196" s="15" t="s">
        <v>1512</v>
      </c>
      <c r="C196" s="15" t="s">
        <v>1572</v>
      </c>
      <c r="D196" s="11"/>
      <c r="E196" s="11"/>
      <c r="F196" s="14">
        <v>34.32906832693868</v>
      </c>
      <c r="G196" s="15">
        <v>200</v>
      </c>
      <c r="H196" s="15">
        <v>26</v>
      </c>
      <c r="I196" s="15">
        <v>28</v>
      </c>
      <c r="J196" s="15">
        <v>36</v>
      </c>
      <c r="K196" s="15">
        <v>40</v>
      </c>
      <c r="L196" s="15">
        <v>41</v>
      </c>
      <c r="M196" s="15">
        <v>46</v>
      </c>
      <c r="N196" s="12"/>
      <c r="O196" s="12" t="s">
        <v>1215</v>
      </c>
      <c r="P196" s="13"/>
    </row>
    <row r="197" spans="1:16" ht="12.75">
      <c r="A197" s="10" t="s">
        <v>1573</v>
      </c>
      <c r="B197" s="15" t="s">
        <v>1512</v>
      </c>
      <c r="C197" s="15" t="s">
        <v>1574</v>
      </c>
      <c r="D197" s="11"/>
      <c r="E197" s="11"/>
      <c r="F197" s="14">
        <v>34.4845272225473</v>
      </c>
      <c r="G197" s="15">
        <v>200</v>
      </c>
      <c r="H197" s="15">
        <v>26</v>
      </c>
      <c r="I197" s="15">
        <v>28</v>
      </c>
      <c r="J197" s="15">
        <v>37</v>
      </c>
      <c r="K197" s="15">
        <v>40</v>
      </c>
      <c r="L197" s="15">
        <v>41</v>
      </c>
      <c r="M197" s="15">
        <v>46</v>
      </c>
      <c r="N197" s="12"/>
      <c r="O197" s="12" t="s">
        <v>1215</v>
      </c>
      <c r="P197" s="13"/>
    </row>
    <row r="198" spans="1:16" ht="12.75">
      <c r="A198" s="10" t="s">
        <v>1575</v>
      </c>
      <c r="B198" s="15" t="s">
        <v>1512</v>
      </c>
      <c r="C198" s="15" t="s">
        <v>1576</v>
      </c>
      <c r="D198" s="11"/>
      <c r="E198" s="11"/>
      <c r="F198" s="14">
        <v>33.45761921373907</v>
      </c>
      <c r="G198" s="15">
        <v>200</v>
      </c>
      <c r="H198" s="15">
        <v>24</v>
      </c>
      <c r="I198" s="15">
        <v>27</v>
      </c>
      <c r="J198" s="15">
        <v>36</v>
      </c>
      <c r="K198" s="15">
        <v>42</v>
      </c>
      <c r="L198" s="15">
        <v>43</v>
      </c>
      <c r="M198" s="15">
        <v>44</v>
      </c>
      <c r="N198" s="12"/>
      <c r="O198" s="12" t="s">
        <v>1215</v>
      </c>
      <c r="P198" s="13"/>
    </row>
    <row r="199" spans="1:16" ht="12.75">
      <c r="A199" s="10" t="s">
        <v>1577</v>
      </c>
      <c r="B199" s="15" t="s">
        <v>1512</v>
      </c>
      <c r="C199" s="15" t="s">
        <v>1578</v>
      </c>
      <c r="D199" s="11"/>
      <c r="E199" s="11"/>
      <c r="F199" s="14">
        <v>35.186780783619255</v>
      </c>
      <c r="G199" s="15">
        <v>200</v>
      </c>
      <c r="H199" s="15">
        <v>27</v>
      </c>
      <c r="I199" s="15">
        <v>29</v>
      </c>
      <c r="J199" s="15">
        <v>37</v>
      </c>
      <c r="K199" s="15">
        <v>40</v>
      </c>
      <c r="L199" s="15">
        <v>41</v>
      </c>
      <c r="M199" s="15">
        <v>47</v>
      </c>
      <c r="N199" s="12"/>
      <c r="O199" s="12" t="s">
        <v>1215</v>
      </c>
      <c r="P199" s="13"/>
    </row>
    <row r="200" spans="1:16" ht="12.75">
      <c r="A200" s="10" t="s">
        <v>1579</v>
      </c>
      <c r="B200" s="15" t="s">
        <v>1512</v>
      </c>
      <c r="C200" s="15" t="s">
        <v>1580</v>
      </c>
      <c r="D200" s="11"/>
      <c r="E200" s="11"/>
      <c r="F200" s="14">
        <v>34.79049764593389</v>
      </c>
      <c r="G200" s="15">
        <v>200</v>
      </c>
      <c r="H200" s="15">
        <v>25</v>
      </c>
      <c r="I200" s="15">
        <v>29</v>
      </c>
      <c r="J200" s="15">
        <v>37</v>
      </c>
      <c r="K200" s="15">
        <v>42</v>
      </c>
      <c r="L200" s="15">
        <v>43</v>
      </c>
      <c r="M200" s="15">
        <v>46</v>
      </c>
      <c r="N200" s="12"/>
      <c r="O200" s="12" t="s">
        <v>1215</v>
      </c>
      <c r="P200" s="13"/>
    </row>
    <row r="201" spans="1:16" ht="12.75">
      <c r="A201" s="10" t="s">
        <v>1581</v>
      </c>
      <c r="B201" s="15" t="s">
        <v>1512</v>
      </c>
      <c r="C201" s="15" t="s">
        <v>1582</v>
      </c>
      <c r="D201" s="11"/>
      <c r="E201" s="11"/>
      <c r="F201" s="14">
        <v>35.17968139002755</v>
      </c>
      <c r="G201" s="15">
        <v>200</v>
      </c>
      <c r="H201" s="15">
        <v>26</v>
      </c>
      <c r="I201" s="15">
        <v>29</v>
      </c>
      <c r="J201" s="15">
        <v>38</v>
      </c>
      <c r="K201" s="15">
        <v>41</v>
      </c>
      <c r="L201" s="15">
        <v>42</v>
      </c>
      <c r="M201" s="15">
        <v>47</v>
      </c>
      <c r="N201" s="12"/>
      <c r="O201" s="12" t="s">
        <v>1215</v>
      </c>
      <c r="P201" s="13"/>
    </row>
    <row r="202" spans="1:16" ht="12.75">
      <c r="A202" s="10" t="s">
        <v>1583</v>
      </c>
      <c r="B202" s="15" t="s">
        <v>1512</v>
      </c>
      <c r="C202" s="15" t="s">
        <v>1584</v>
      </c>
      <c r="D202" s="11"/>
      <c r="E202" s="11"/>
      <c r="F202" s="14">
        <v>35.17968139002755</v>
      </c>
      <c r="G202" s="15">
        <v>200</v>
      </c>
      <c r="H202" s="15">
        <v>26</v>
      </c>
      <c r="I202" s="15">
        <v>29</v>
      </c>
      <c r="J202" s="15">
        <v>38</v>
      </c>
      <c r="K202" s="15">
        <v>41</v>
      </c>
      <c r="L202" s="15">
        <v>42</v>
      </c>
      <c r="M202" s="15">
        <v>47</v>
      </c>
      <c r="N202" s="12"/>
      <c r="O202" s="12" t="s">
        <v>1215</v>
      </c>
      <c r="P202" s="13"/>
    </row>
    <row r="203" spans="1:16" ht="12.75">
      <c r="A203" s="10" t="s">
        <v>1585</v>
      </c>
      <c r="B203" s="15" t="s">
        <v>1512</v>
      </c>
      <c r="C203" s="15" t="s">
        <v>1586</v>
      </c>
      <c r="D203" s="11"/>
      <c r="E203" s="11"/>
      <c r="F203" s="14">
        <v>34.07945910767471</v>
      </c>
      <c r="G203" s="15">
        <v>200</v>
      </c>
      <c r="H203" s="15">
        <v>24</v>
      </c>
      <c r="I203" s="15">
        <v>28</v>
      </c>
      <c r="J203" s="15">
        <v>37</v>
      </c>
      <c r="K203" s="15">
        <v>43</v>
      </c>
      <c r="L203" s="15">
        <v>44</v>
      </c>
      <c r="M203" s="15">
        <v>45</v>
      </c>
      <c r="N203" s="12"/>
      <c r="O203" s="12" t="s">
        <v>1215</v>
      </c>
      <c r="P203" s="13"/>
    </row>
    <row r="204" spans="1:16" ht="12.75">
      <c r="A204" s="10" t="s">
        <v>1587</v>
      </c>
      <c r="B204" s="15" t="s">
        <v>1512</v>
      </c>
      <c r="C204" s="15" t="s">
        <v>1588</v>
      </c>
      <c r="D204" s="11"/>
      <c r="E204" s="11"/>
      <c r="F204" s="14">
        <v>36.042129599986254</v>
      </c>
      <c r="G204" s="15">
        <v>200</v>
      </c>
      <c r="H204" s="15">
        <v>27</v>
      </c>
      <c r="I204" s="15">
        <v>30</v>
      </c>
      <c r="J204" s="15">
        <v>39</v>
      </c>
      <c r="K204" s="15">
        <v>41</v>
      </c>
      <c r="L204" s="15">
        <v>42</v>
      </c>
      <c r="M204" s="15">
        <v>48</v>
      </c>
      <c r="N204" s="12"/>
      <c r="O204" s="12" t="s">
        <v>1215</v>
      </c>
      <c r="P204" s="13"/>
    </row>
    <row r="205" spans="1:16" ht="12.75">
      <c r="A205" s="10" t="s">
        <v>1589</v>
      </c>
      <c r="B205" s="15" t="s">
        <v>1512</v>
      </c>
      <c r="C205" s="15" t="s">
        <v>1590</v>
      </c>
      <c r="D205" s="11"/>
      <c r="E205" s="11"/>
      <c r="F205" s="14">
        <v>35.383582239253776</v>
      </c>
      <c r="G205" s="15">
        <v>200</v>
      </c>
      <c r="H205" s="15">
        <v>25</v>
      </c>
      <c r="I205" s="15">
        <v>30</v>
      </c>
      <c r="J205" s="15">
        <v>38</v>
      </c>
      <c r="K205" s="15">
        <v>43</v>
      </c>
      <c r="L205" s="15">
        <v>44</v>
      </c>
      <c r="M205" s="15">
        <v>47</v>
      </c>
      <c r="N205" s="12"/>
      <c r="O205" s="12" t="s">
        <v>1215</v>
      </c>
      <c r="P205" s="13"/>
    </row>
    <row r="206" spans="1:16" ht="12.75">
      <c r="A206" s="10" t="s">
        <v>1591</v>
      </c>
      <c r="B206" s="15" t="s">
        <v>1512</v>
      </c>
      <c r="C206" s="15" t="s">
        <v>1592</v>
      </c>
      <c r="D206" s="11"/>
      <c r="E206" s="11"/>
      <c r="F206" s="14">
        <v>35.8240310229961</v>
      </c>
      <c r="G206" s="15">
        <v>200</v>
      </c>
      <c r="H206" s="15">
        <v>26</v>
      </c>
      <c r="I206" s="15">
        <v>30</v>
      </c>
      <c r="J206" s="15">
        <v>39</v>
      </c>
      <c r="K206" s="15">
        <v>42</v>
      </c>
      <c r="L206" s="15">
        <v>43</v>
      </c>
      <c r="M206" s="15">
        <v>48</v>
      </c>
      <c r="N206" s="12"/>
      <c r="O206" s="12" t="s">
        <v>1215</v>
      </c>
      <c r="P206" s="13"/>
    </row>
    <row r="207" spans="1:16" ht="12.75">
      <c r="A207" s="10" t="s">
        <v>1593</v>
      </c>
      <c r="B207" s="15" t="s">
        <v>1512</v>
      </c>
      <c r="C207" s="15" t="s">
        <v>1594</v>
      </c>
      <c r="D207" s="11"/>
      <c r="E207" s="11"/>
      <c r="F207" s="14">
        <v>35.8240310229961</v>
      </c>
      <c r="G207" s="15">
        <v>200</v>
      </c>
      <c r="H207" s="15">
        <v>26</v>
      </c>
      <c r="I207" s="15">
        <v>30</v>
      </c>
      <c r="J207" s="15">
        <v>39</v>
      </c>
      <c r="K207" s="15">
        <v>42</v>
      </c>
      <c r="L207" s="15">
        <v>43</v>
      </c>
      <c r="M207" s="15">
        <v>48</v>
      </c>
      <c r="N207" s="12"/>
      <c r="O207" s="12" t="s">
        <v>1215</v>
      </c>
      <c r="P207" s="13"/>
    </row>
    <row r="208" spans="1:16" ht="12.75">
      <c r="A208" s="10" t="s">
        <v>1595</v>
      </c>
      <c r="B208" s="15" t="s">
        <v>1512</v>
      </c>
      <c r="C208" s="15" t="s">
        <v>1596</v>
      </c>
      <c r="D208" s="11"/>
      <c r="E208" s="11"/>
      <c r="F208" s="14">
        <v>36.697138256694295</v>
      </c>
      <c r="G208" s="15">
        <v>200</v>
      </c>
      <c r="H208" s="15">
        <v>27</v>
      </c>
      <c r="I208" s="15">
        <v>31</v>
      </c>
      <c r="J208" s="15">
        <v>40</v>
      </c>
      <c r="K208" s="15">
        <v>42</v>
      </c>
      <c r="L208" s="15">
        <v>43</v>
      </c>
      <c r="M208" s="15">
        <v>49</v>
      </c>
      <c r="N208" s="12"/>
      <c r="O208" s="12" t="s">
        <v>1215</v>
      </c>
      <c r="P208" s="13"/>
    </row>
    <row r="209" spans="1:16" ht="12.75">
      <c r="A209" s="10" t="s">
        <v>1597</v>
      </c>
      <c r="B209" s="15" t="s">
        <v>1512</v>
      </c>
      <c r="C209" s="15" t="s">
        <v>1598</v>
      </c>
      <c r="D209" s="11"/>
      <c r="E209" s="11"/>
      <c r="F209" s="14">
        <v>28.67979887433911</v>
      </c>
      <c r="G209" s="15">
        <v>200</v>
      </c>
      <c r="H209" s="15">
        <v>22</v>
      </c>
      <c r="I209" s="15">
        <v>20</v>
      </c>
      <c r="J209" s="15">
        <v>36</v>
      </c>
      <c r="K209" s="15">
        <v>43</v>
      </c>
      <c r="L209" s="15">
        <v>39</v>
      </c>
      <c r="M209" s="15">
        <v>39</v>
      </c>
      <c r="N209" s="12"/>
      <c r="O209" s="12" t="s">
        <v>1215</v>
      </c>
      <c r="P209" s="13"/>
    </row>
    <row r="210" spans="1:16" ht="12.75">
      <c r="A210" s="10" t="s">
        <v>1599</v>
      </c>
      <c r="B210" s="15" t="s">
        <v>1512</v>
      </c>
      <c r="C210" s="15" t="s">
        <v>1600</v>
      </c>
      <c r="D210" s="11"/>
      <c r="E210" s="11"/>
      <c r="F210" s="14">
        <v>31.376358470500975</v>
      </c>
      <c r="G210" s="15">
        <v>200</v>
      </c>
      <c r="H210" s="15">
        <v>22</v>
      </c>
      <c r="I210" s="15">
        <v>24</v>
      </c>
      <c r="J210" s="15">
        <v>39</v>
      </c>
      <c r="K210" s="15">
        <v>40</v>
      </c>
      <c r="L210" s="15">
        <v>41</v>
      </c>
      <c r="M210" s="15">
        <v>99</v>
      </c>
      <c r="N210" s="12"/>
      <c r="O210" s="12" t="s">
        <v>1215</v>
      </c>
      <c r="P210" s="13"/>
    </row>
    <row r="211" spans="1:16" ht="12.75">
      <c r="A211" s="10" t="s">
        <v>1601</v>
      </c>
      <c r="B211" s="15" t="s">
        <v>1512</v>
      </c>
      <c r="C211" s="15" t="s">
        <v>1602</v>
      </c>
      <c r="D211" s="11"/>
      <c r="E211" s="11"/>
      <c r="F211" s="14">
        <v>30.70034904132554</v>
      </c>
      <c r="G211" s="15">
        <v>200</v>
      </c>
      <c r="H211" s="15">
        <v>23</v>
      </c>
      <c r="I211" s="15">
        <v>23</v>
      </c>
      <c r="J211" s="15">
        <v>37</v>
      </c>
      <c r="K211" s="15">
        <v>38</v>
      </c>
      <c r="L211" s="15">
        <v>36</v>
      </c>
      <c r="M211" s="15">
        <v>41</v>
      </c>
      <c r="N211" s="12"/>
      <c r="O211" s="12" t="s">
        <v>1215</v>
      </c>
      <c r="P211" s="13"/>
    </row>
    <row r="212" spans="1:16" ht="12.75">
      <c r="A212" s="10" t="s">
        <v>1603</v>
      </c>
      <c r="B212" s="15" t="s">
        <v>1512</v>
      </c>
      <c r="C212" s="15" t="s">
        <v>1604</v>
      </c>
      <c r="D212" s="11"/>
      <c r="E212" s="11"/>
      <c r="F212" s="14">
        <v>32.43704577620699</v>
      </c>
      <c r="G212" s="15">
        <v>200</v>
      </c>
      <c r="H212" s="15">
        <v>23</v>
      </c>
      <c r="I212" s="15">
        <v>26</v>
      </c>
      <c r="J212" s="15">
        <v>40</v>
      </c>
      <c r="K212" s="15">
        <v>37</v>
      </c>
      <c r="L212" s="15">
        <v>38</v>
      </c>
      <c r="M212" s="15">
        <v>43</v>
      </c>
      <c r="N212" s="12"/>
      <c r="O212" s="12" t="s">
        <v>1215</v>
      </c>
      <c r="P212" s="13"/>
    </row>
    <row r="213" spans="1:16" ht="12.75">
      <c r="A213" s="10" t="s">
        <v>1605</v>
      </c>
      <c r="B213" s="15" t="s">
        <v>1512</v>
      </c>
      <c r="C213" s="15" t="s">
        <v>1606</v>
      </c>
      <c r="D213" s="11"/>
      <c r="E213" s="11"/>
      <c r="F213" s="14">
        <v>31.087416115735063</v>
      </c>
      <c r="G213" s="15">
        <v>200</v>
      </c>
      <c r="H213" s="15">
        <v>21</v>
      </c>
      <c r="I213" s="15">
        <v>24</v>
      </c>
      <c r="J213" s="15">
        <v>39</v>
      </c>
      <c r="K213" s="15">
        <v>44</v>
      </c>
      <c r="L213" s="15">
        <v>40</v>
      </c>
      <c r="M213" s="15">
        <v>41</v>
      </c>
      <c r="N213" s="12"/>
      <c r="O213" s="12" t="s">
        <v>1215</v>
      </c>
      <c r="P213" s="13"/>
    </row>
    <row r="214" spans="1:16" ht="12.75">
      <c r="A214" s="10" t="s">
        <v>1607</v>
      </c>
      <c r="B214" s="15" t="s">
        <v>1512</v>
      </c>
      <c r="C214" s="15" t="s">
        <v>1608</v>
      </c>
      <c r="D214" s="11"/>
      <c r="E214" s="11"/>
      <c r="F214" s="14">
        <v>32.17968139002755</v>
      </c>
      <c r="G214" s="15">
        <v>200</v>
      </c>
      <c r="H214" s="15">
        <v>23</v>
      </c>
      <c r="I214" s="15">
        <v>26</v>
      </c>
      <c r="J214" s="15">
        <v>40</v>
      </c>
      <c r="K214" s="15">
        <v>36</v>
      </c>
      <c r="L214" s="15">
        <v>36</v>
      </c>
      <c r="M214" s="15">
        <v>43</v>
      </c>
      <c r="N214" s="12"/>
      <c r="O214" s="12" t="s">
        <v>1215</v>
      </c>
      <c r="P214" s="13"/>
    </row>
    <row r="215" spans="1:16" ht="12.75">
      <c r="A215" s="10" t="s">
        <v>1609</v>
      </c>
      <c r="B215" s="15" t="s">
        <v>1512</v>
      </c>
      <c r="C215" s="15" t="s">
        <v>1610</v>
      </c>
      <c r="D215" s="11"/>
      <c r="E215" s="11"/>
      <c r="F215" s="14">
        <v>32.87570038567368</v>
      </c>
      <c r="G215" s="15">
        <v>200</v>
      </c>
      <c r="H215" s="15">
        <v>22</v>
      </c>
      <c r="I215" s="15">
        <v>27</v>
      </c>
      <c r="J215" s="15">
        <v>41</v>
      </c>
      <c r="K215" s="15">
        <v>41</v>
      </c>
      <c r="L215" s="15">
        <v>40</v>
      </c>
      <c r="M215" s="15">
        <v>43</v>
      </c>
      <c r="N215" s="12"/>
      <c r="O215" s="12" t="s">
        <v>1215</v>
      </c>
      <c r="P215" s="13"/>
    </row>
    <row r="216" spans="1:16" ht="12.75">
      <c r="A216" s="10" t="s">
        <v>1611</v>
      </c>
      <c r="B216" s="15" t="s">
        <v>1512</v>
      </c>
      <c r="C216" s="15" t="s">
        <v>1612</v>
      </c>
      <c r="D216" s="11"/>
      <c r="E216" s="11"/>
      <c r="F216" s="14">
        <v>32.94547077677051</v>
      </c>
      <c r="G216" s="15">
        <v>200</v>
      </c>
      <c r="H216" s="15">
        <v>23</v>
      </c>
      <c r="I216" s="15">
        <v>28</v>
      </c>
      <c r="J216" s="15">
        <v>41</v>
      </c>
      <c r="K216" s="15">
        <v>36</v>
      </c>
      <c r="L216" s="15">
        <v>36</v>
      </c>
      <c r="M216" s="15">
        <v>45</v>
      </c>
      <c r="N216" s="12"/>
      <c r="O216" s="12" t="s">
        <v>1215</v>
      </c>
      <c r="P216" s="13"/>
    </row>
    <row r="217" spans="1:16" ht="12.75">
      <c r="A217" s="10" t="s">
        <v>1613</v>
      </c>
      <c r="B217" s="15" t="s">
        <v>1512</v>
      </c>
      <c r="C217" s="15" t="s">
        <v>1614</v>
      </c>
      <c r="D217" s="11"/>
      <c r="E217" s="11"/>
      <c r="F217" s="14">
        <v>32.68347350550575</v>
      </c>
      <c r="G217" s="15">
        <v>200</v>
      </c>
      <c r="H217" s="15">
        <v>23</v>
      </c>
      <c r="I217" s="15">
        <v>26</v>
      </c>
      <c r="J217" s="15">
        <v>40</v>
      </c>
      <c r="K217" s="15">
        <v>40</v>
      </c>
      <c r="L217" s="15">
        <v>38</v>
      </c>
      <c r="M217" s="15">
        <v>43</v>
      </c>
      <c r="N217" s="12"/>
      <c r="O217" s="12" t="s">
        <v>1215</v>
      </c>
      <c r="P217" s="13"/>
    </row>
    <row r="218" spans="1:16" ht="12.75">
      <c r="A218" s="10" t="s">
        <v>1615</v>
      </c>
      <c r="B218" s="15" t="s">
        <v>1512</v>
      </c>
      <c r="C218" s="15" t="s">
        <v>1616</v>
      </c>
      <c r="D218" s="11"/>
      <c r="E218" s="11"/>
      <c r="F218" s="14">
        <v>33.25808358258358</v>
      </c>
      <c r="G218" s="15">
        <v>200</v>
      </c>
      <c r="H218" s="15">
        <v>22</v>
      </c>
      <c r="I218" s="15">
        <v>29</v>
      </c>
      <c r="J218" s="15">
        <v>41</v>
      </c>
      <c r="K218" s="15">
        <v>38</v>
      </c>
      <c r="L218" s="15">
        <v>39</v>
      </c>
      <c r="M218" s="15">
        <v>44</v>
      </c>
      <c r="N218" s="12"/>
      <c r="O218" s="12" t="s">
        <v>1215</v>
      </c>
      <c r="P218" s="13"/>
    </row>
    <row r="219" spans="1:16" ht="12.75">
      <c r="A219" s="10" t="s">
        <v>1617</v>
      </c>
      <c r="B219" s="15" t="s">
        <v>1512</v>
      </c>
      <c r="C219" s="15" t="s">
        <v>1618</v>
      </c>
      <c r="D219" s="11"/>
      <c r="E219" s="11"/>
      <c r="F219" s="14">
        <v>32.5060727415045</v>
      </c>
      <c r="G219" s="15">
        <v>200</v>
      </c>
      <c r="H219" s="15">
        <v>21</v>
      </c>
      <c r="I219" s="15">
        <v>27</v>
      </c>
      <c r="J219" s="15">
        <v>41</v>
      </c>
      <c r="K219" s="15">
        <v>45</v>
      </c>
      <c r="L219" s="15">
        <v>41</v>
      </c>
      <c r="M219" s="15">
        <v>42</v>
      </c>
      <c r="N219" s="12"/>
      <c r="O219" s="12" t="s">
        <v>1215</v>
      </c>
      <c r="P219" s="13"/>
    </row>
    <row r="220" spans="1:16" ht="12.75">
      <c r="A220" s="10" t="s">
        <v>1619</v>
      </c>
      <c r="B220" s="15" t="s">
        <v>1512</v>
      </c>
      <c r="C220" s="15" t="s">
        <v>1620</v>
      </c>
      <c r="D220" s="11"/>
      <c r="E220" s="11"/>
      <c r="F220" s="14">
        <v>33.19868256171103</v>
      </c>
      <c r="G220" s="15">
        <v>200</v>
      </c>
      <c r="H220" s="15">
        <v>22</v>
      </c>
      <c r="I220" s="15">
        <v>29</v>
      </c>
      <c r="J220" s="15">
        <v>41</v>
      </c>
      <c r="K220" s="15">
        <v>38</v>
      </c>
      <c r="L220" s="15">
        <v>38</v>
      </c>
      <c r="M220" s="15">
        <v>45</v>
      </c>
      <c r="N220" s="12"/>
      <c r="O220" s="12" t="s">
        <v>1215</v>
      </c>
      <c r="P220" s="13"/>
    </row>
    <row r="221" spans="1:16" ht="12.75">
      <c r="A221" s="10" t="s">
        <v>1621</v>
      </c>
      <c r="B221" s="15" t="s">
        <v>1512</v>
      </c>
      <c r="C221" s="15" t="s">
        <v>1622</v>
      </c>
      <c r="D221" s="11"/>
      <c r="E221" s="11"/>
      <c r="F221" s="14">
        <v>33.064746015142305</v>
      </c>
      <c r="G221" s="15">
        <v>200</v>
      </c>
      <c r="H221" s="15">
        <v>21</v>
      </c>
      <c r="I221" s="15">
        <v>29</v>
      </c>
      <c r="J221" s="15">
        <v>42</v>
      </c>
      <c r="K221" s="15">
        <v>42</v>
      </c>
      <c r="L221" s="15">
        <v>41</v>
      </c>
      <c r="M221" s="15">
        <v>44</v>
      </c>
      <c r="N221" s="12"/>
      <c r="O221" s="12" t="s">
        <v>1215</v>
      </c>
      <c r="P221" s="13"/>
    </row>
    <row r="222" spans="1:16" ht="12.75">
      <c r="A222" s="10" t="s">
        <v>1623</v>
      </c>
      <c r="B222" s="15" t="s">
        <v>1512</v>
      </c>
      <c r="C222" s="15" t="s">
        <v>1624</v>
      </c>
      <c r="D222" s="11"/>
      <c r="E222" s="11"/>
      <c r="F222" s="14">
        <v>34.241779398957114</v>
      </c>
      <c r="G222" s="15">
        <v>200</v>
      </c>
      <c r="H222" s="15">
        <v>23</v>
      </c>
      <c r="I222" s="15">
        <v>31</v>
      </c>
      <c r="J222" s="15">
        <v>42</v>
      </c>
      <c r="K222" s="15">
        <v>38</v>
      </c>
      <c r="L222" s="15">
        <v>38</v>
      </c>
      <c r="M222" s="15">
        <v>46</v>
      </c>
      <c r="N222" s="12"/>
      <c r="O222" s="12" t="s">
        <v>1215</v>
      </c>
      <c r="P222" s="13"/>
    </row>
    <row r="223" spans="1:16" ht="12.75">
      <c r="A223" s="10" t="s">
        <v>1625</v>
      </c>
      <c r="B223" s="15" t="s">
        <v>1512</v>
      </c>
      <c r="C223" s="15" t="s">
        <v>1626</v>
      </c>
      <c r="D223" s="11"/>
      <c r="E223" s="11"/>
      <c r="F223" s="14">
        <v>33.18877925692533</v>
      </c>
      <c r="G223" s="15">
        <v>200</v>
      </c>
      <c r="H223" s="15">
        <v>22</v>
      </c>
      <c r="I223" s="15">
        <v>28</v>
      </c>
      <c r="J223" s="15">
        <v>41</v>
      </c>
      <c r="K223" s="15">
        <v>41</v>
      </c>
      <c r="L223" s="15">
        <v>39</v>
      </c>
      <c r="M223" s="15">
        <v>44</v>
      </c>
      <c r="N223" s="12"/>
      <c r="O223" s="12" t="s">
        <v>1215</v>
      </c>
      <c r="P223" s="13"/>
    </row>
    <row r="224" spans="1:16" ht="12.75">
      <c r="A224" s="10" t="s">
        <v>1627</v>
      </c>
      <c r="B224" s="15" t="s">
        <v>1512</v>
      </c>
      <c r="C224" s="15" t="s">
        <v>1628</v>
      </c>
      <c r="D224" s="11"/>
      <c r="E224" s="11"/>
      <c r="F224" s="14">
        <v>33.91224010163642</v>
      </c>
      <c r="G224" s="15">
        <v>200</v>
      </c>
      <c r="H224" s="15">
        <v>22</v>
      </c>
      <c r="I224" s="15">
        <v>31</v>
      </c>
      <c r="J224" s="15">
        <v>42</v>
      </c>
      <c r="K224" s="15">
        <v>39</v>
      </c>
      <c r="L224" s="15">
        <v>40</v>
      </c>
      <c r="M224" s="15">
        <v>45</v>
      </c>
      <c r="N224" s="12"/>
      <c r="O224" s="12" t="s">
        <v>1215</v>
      </c>
      <c r="P224" s="13"/>
    </row>
    <row r="225" spans="1:16" ht="12.75">
      <c r="A225" s="10" t="s">
        <v>1629</v>
      </c>
      <c r="B225" s="15" t="s">
        <v>1512</v>
      </c>
      <c r="C225" s="15" t="s">
        <v>1630</v>
      </c>
      <c r="D225" s="11"/>
      <c r="E225" s="11"/>
      <c r="F225" s="14">
        <v>33.164077628407036</v>
      </c>
      <c r="G225" s="15">
        <v>200</v>
      </c>
      <c r="H225" s="15">
        <v>21</v>
      </c>
      <c r="I225" s="15">
        <v>29</v>
      </c>
      <c r="J225" s="15">
        <v>41</v>
      </c>
      <c r="K225" s="15">
        <v>46</v>
      </c>
      <c r="L225" s="15">
        <v>42</v>
      </c>
      <c r="M225" s="15">
        <v>43</v>
      </c>
      <c r="N225" s="12"/>
      <c r="O225" s="12" t="s">
        <v>1215</v>
      </c>
      <c r="P225" s="13"/>
    </row>
    <row r="226" spans="1:16" ht="12.75">
      <c r="A226" s="10" t="s">
        <v>1631</v>
      </c>
      <c r="B226" s="15" t="s">
        <v>1512</v>
      </c>
      <c r="C226" s="15" t="s">
        <v>1632</v>
      </c>
      <c r="D226" s="11"/>
      <c r="E226" s="11"/>
      <c r="F226" s="14">
        <v>33.85735733840394</v>
      </c>
      <c r="G226" s="15">
        <v>200</v>
      </c>
      <c r="H226" s="15">
        <v>22</v>
      </c>
      <c r="I226" s="15">
        <v>31</v>
      </c>
      <c r="J226" s="15">
        <v>42</v>
      </c>
      <c r="K226" s="15">
        <v>39</v>
      </c>
      <c r="L226" s="15">
        <v>39</v>
      </c>
      <c r="M226" s="15">
        <v>46</v>
      </c>
      <c r="N226" s="12"/>
      <c r="O226" s="12" t="s">
        <v>1215</v>
      </c>
      <c r="P226" s="13"/>
    </row>
    <row r="227" spans="1:16" ht="12.75">
      <c r="A227" s="10" t="s">
        <v>1633</v>
      </c>
      <c r="B227" s="15" t="s">
        <v>1512</v>
      </c>
      <c r="C227" s="15" t="s">
        <v>1634</v>
      </c>
      <c r="D227" s="11"/>
      <c r="E227" s="11"/>
      <c r="F227" s="14">
        <v>33.565989410427896</v>
      </c>
      <c r="G227" s="15">
        <v>200</v>
      </c>
      <c r="H227" s="15">
        <v>21</v>
      </c>
      <c r="I227" s="15">
        <v>31</v>
      </c>
      <c r="J227" s="15">
        <v>42</v>
      </c>
      <c r="K227" s="15">
        <v>43</v>
      </c>
      <c r="L227" s="15">
        <v>42</v>
      </c>
      <c r="M227" s="15">
        <v>45</v>
      </c>
      <c r="N227" s="12"/>
      <c r="O227" s="12" t="s">
        <v>1215</v>
      </c>
      <c r="P227" s="13"/>
    </row>
    <row r="228" spans="1:16" ht="12.75">
      <c r="A228" s="10" t="s">
        <v>1635</v>
      </c>
      <c r="B228" s="15" t="s">
        <v>1512</v>
      </c>
      <c r="C228" s="15" t="s">
        <v>1636</v>
      </c>
      <c r="D228" s="11"/>
      <c r="E228" s="11"/>
      <c r="F228" s="14">
        <v>34.852347689440506</v>
      </c>
      <c r="G228" s="15">
        <v>200</v>
      </c>
      <c r="H228" s="15">
        <v>23</v>
      </c>
      <c r="I228" s="15">
        <v>33</v>
      </c>
      <c r="J228" s="15">
        <v>43</v>
      </c>
      <c r="K228" s="15">
        <v>39</v>
      </c>
      <c r="L228" s="15">
        <v>39</v>
      </c>
      <c r="M228" s="15">
        <v>47</v>
      </c>
      <c r="N228" s="12"/>
      <c r="O228" s="12" t="s">
        <v>1215</v>
      </c>
      <c r="P228" s="13"/>
    </row>
    <row r="229" spans="1:16" ht="12.75">
      <c r="A229" s="10" t="s">
        <v>1637</v>
      </c>
      <c r="B229" s="15" t="s">
        <v>1512</v>
      </c>
      <c r="C229" s="15" t="s">
        <v>1638</v>
      </c>
      <c r="D229" s="11"/>
      <c r="E229" s="11"/>
      <c r="F229" s="14">
        <v>33.90466608233825</v>
      </c>
      <c r="G229" s="15">
        <v>200</v>
      </c>
      <c r="H229" s="15">
        <v>22</v>
      </c>
      <c r="I229" s="15">
        <v>30</v>
      </c>
      <c r="J229" s="15">
        <v>42</v>
      </c>
      <c r="K229" s="15">
        <v>42</v>
      </c>
      <c r="L229" s="15">
        <v>40</v>
      </c>
      <c r="M229" s="15">
        <v>45</v>
      </c>
      <c r="N229" s="12"/>
      <c r="O229" s="12" t="s">
        <v>1215</v>
      </c>
      <c r="P229" s="13"/>
    </row>
    <row r="230" spans="1:16" ht="12.75">
      <c r="A230" s="10" t="s">
        <v>1639</v>
      </c>
      <c r="B230" s="15" t="s">
        <v>1512</v>
      </c>
      <c r="C230" s="15" t="s">
        <v>1640</v>
      </c>
      <c r="D230" s="11"/>
      <c r="E230" s="11"/>
      <c r="F230" s="14">
        <v>34.4204991230266</v>
      </c>
      <c r="G230" s="15">
        <v>200</v>
      </c>
      <c r="H230" s="15">
        <v>22</v>
      </c>
      <c r="I230" s="15">
        <v>33</v>
      </c>
      <c r="J230" s="15">
        <v>43</v>
      </c>
      <c r="K230" s="15">
        <v>40</v>
      </c>
      <c r="L230" s="15">
        <v>41</v>
      </c>
      <c r="M230" s="15">
        <v>46</v>
      </c>
      <c r="N230" s="12"/>
      <c r="O230" s="12" t="s">
        <v>1215</v>
      </c>
      <c r="P230" s="13"/>
    </row>
    <row r="231" spans="1:16" ht="12.75">
      <c r="A231" s="10" t="s">
        <v>1641</v>
      </c>
      <c r="B231" s="15" t="s">
        <v>1512</v>
      </c>
      <c r="C231" s="15" t="s">
        <v>1642</v>
      </c>
      <c r="D231" s="11"/>
      <c r="E231" s="11"/>
      <c r="F231" s="14">
        <v>34.37145865924718</v>
      </c>
      <c r="G231" s="15">
        <v>200</v>
      </c>
      <c r="H231" s="15">
        <v>22</v>
      </c>
      <c r="I231" s="15">
        <v>33</v>
      </c>
      <c r="J231" s="15">
        <v>43</v>
      </c>
      <c r="K231" s="15">
        <v>40</v>
      </c>
      <c r="L231" s="15">
        <v>40</v>
      </c>
      <c r="M231" s="15">
        <v>47</v>
      </c>
      <c r="N231" s="12"/>
      <c r="O231" s="12" t="s">
        <v>1215</v>
      </c>
      <c r="P231" s="13"/>
    </row>
    <row r="232" spans="1:16" ht="12.75">
      <c r="A232" s="10" t="s">
        <v>1643</v>
      </c>
      <c r="B232" s="15" t="s">
        <v>1512</v>
      </c>
      <c r="C232" s="15" t="s">
        <v>1644</v>
      </c>
      <c r="D232" s="11"/>
      <c r="E232" s="11"/>
      <c r="F232" s="14">
        <v>35.33541063857282</v>
      </c>
      <c r="G232" s="15">
        <v>200</v>
      </c>
      <c r="H232" s="15">
        <v>23</v>
      </c>
      <c r="I232" s="15">
        <v>35</v>
      </c>
      <c r="J232" s="15">
        <v>44</v>
      </c>
      <c r="K232" s="15">
        <v>40</v>
      </c>
      <c r="L232" s="15">
        <v>40</v>
      </c>
      <c r="M232" s="15">
        <v>48</v>
      </c>
      <c r="N232" s="12"/>
      <c r="O232" s="12" t="s">
        <v>1215</v>
      </c>
      <c r="P232" s="13"/>
    </row>
    <row r="233" spans="1:16" ht="12.75">
      <c r="A233" s="10" t="s">
        <v>1645</v>
      </c>
      <c r="B233" s="15" t="s">
        <v>1512</v>
      </c>
      <c r="C233" s="15" t="s">
        <v>1646</v>
      </c>
      <c r="D233" s="11"/>
      <c r="E233" s="11"/>
      <c r="F233" s="14">
        <v>31.834151298223585</v>
      </c>
      <c r="G233" s="15">
        <v>200</v>
      </c>
      <c r="H233" s="15">
        <v>23</v>
      </c>
      <c r="I233" s="15">
        <v>24</v>
      </c>
      <c r="J233" s="15">
        <v>39</v>
      </c>
      <c r="K233" s="15">
        <v>47</v>
      </c>
      <c r="L233" s="15">
        <v>40</v>
      </c>
      <c r="M233" s="15">
        <v>41</v>
      </c>
      <c r="N233" s="12"/>
      <c r="O233" s="12" t="s">
        <v>1215</v>
      </c>
      <c r="P233" s="13"/>
    </row>
    <row r="234" spans="1:16" ht="12.75">
      <c r="A234" s="10" t="s">
        <v>1647</v>
      </c>
      <c r="B234" s="15" t="s">
        <v>1512</v>
      </c>
      <c r="C234" s="15" t="s">
        <v>1648</v>
      </c>
      <c r="D234" s="11"/>
      <c r="E234" s="11"/>
      <c r="F234" s="14">
        <v>31.834151298223585</v>
      </c>
      <c r="G234" s="15">
        <v>200</v>
      </c>
      <c r="H234" s="15">
        <v>23</v>
      </c>
      <c r="I234" s="15">
        <v>24</v>
      </c>
      <c r="J234" s="15">
        <v>39</v>
      </c>
      <c r="K234" s="15">
        <v>47</v>
      </c>
      <c r="L234" s="15">
        <v>40</v>
      </c>
      <c r="M234" s="15">
        <v>41</v>
      </c>
      <c r="N234" s="12"/>
      <c r="O234" s="12" t="s">
        <v>1215</v>
      </c>
      <c r="P234" s="13"/>
    </row>
    <row r="235" spans="1:16" ht="12.75">
      <c r="A235" s="10" t="s">
        <v>1649</v>
      </c>
      <c r="B235" s="15" t="s">
        <v>1512</v>
      </c>
      <c r="C235" s="15" t="s">
        <v>1650</v>
      </c>
      <c r="D235" s="11"/>
      <c r="E235" s="11"/>
      <c r="F235" s="14">
        <v>32.71682900045387</v>
      </c>
      <c r="G235" s="15">
        <v>200</v>
      </c>
      <c r="H235" s="15">
        <v>24</v>
      </c>
      <c r="I235" s="15">
        <v>25</v>
      </c>
      <c r="J235" s="15">
        <v>40</v>
      </c>
      <c r="K235" s="15">
        <v>45</v>
      </c>
      <c r="L235" s="15">
        <v>39</v>
      </c>
      <c r="M235" s="15">
        <v>42</v>
      </c>
      <c r="N235" s="12"/>
      <c r="O235" s="12" t="s">
        <v>1215</v>
      </c>
      <c r="P235" s="13"/>
    </row>
    <row r="236" spans="1:16" ht="12.75">
      <c r="A236" s="10" t="s">
        <v>1651</v>
      </c>
      <c r="B236" s="15" t="s">
        <v>1512</v>
      </c>
      <c r="C236" s="15" t="s">
        <v>1652</v>
      </c>
      <c r="D236" s="11"/>
      <c r="E236" s="11"/>
      <c r="F236" s="14">
        <v>34.263865738632056</v>
      </c>
      <c r="G236" s="15">
        <v>200</v>
      </c>
      <c r="H236" s="15">
        <v>24</v>
      </c>
      <c r="I236" s="15">
        <v>28</v>
      </c>
      <c r="J236" s="15">
        <v>43</v>
      </c>
      <c r="K236" s="15">
        <v>42</v>
      </c>
      <c r="L236" s="15">
        <v>39</v>
      </c>
      <c r="M236" s="15">
        <v>45</v>
      </c>
      <c r="N236" s="12"/>
      <c r="O236" s="12" t="s">
        <v>1215</v>
      </c>
      <c r="P236" s="13"/>
    </row>
    <row r="237" spans="1:16" ht="12.75">
      <c r="A237" s="10" t="s">
        <v>1653</v>
      </c>
      <c r="B237" s="15" t="s">
        <v>1512</v>
      </c>
      <c r="C237" s="15" t="s">
        <v>1654</v>
      </c>
      <c r="D237" s="11"/>
      <c r="E237" s="11"/>
      <c r="F237" s="14">
        <v>33.65047663281857</v>
      </c>
      <c r="G237" s="15">
        <v>200</v>
      </c>
      <c r="H237" s="15">
        <v>23</v>
      </c>
      <c r="I237" s="15">
        <v>27</v>
      </c>
      <c r="J237" s="15">
        <v>42</v>
      </c>
      <c r="K237" s="15">
        <v>49</v>
      </c>
      <c r="L237" s="15">
        <v>42</v>
      </c>
      <c r="M237" s="15">
        <v>43</v>
      </c>
      <c r="N237" s="12"/>
      <c r="O237" s="12" t="s">
        <v>1215</v>
      </c>
      <c r="P237" s="13"/>
    </row>
    <row r="238" spans="1:16" ht="12.75">
      <c r="A238" s="10" t="s">
        <v>1655</v>
      </c>
      <c r="B238" s="15" t="s">
        <v>1512</v>
      </c>
      <c r="C238" s="15" t="s">
        <v>1656</v>
      </c>
      <c r="D238" s="11"/>
      <c r="E238" s="11"/>
      <c r="F238" s="14">
        <v>34.85831372920357</v>
      </c>
      <c r="G238" s="15">
        <v>200</v>
      </c>
      <c r="H238" s="15">
        <v>25</v>
      </c>
      <c r="I238" s="15">
        <v>29</v>
      </c>
      <c r="J238" s="15">
        <v>44</v>
      </c>
      <c r="K238" s="15">
        <v>39</v>
      </c>
      <c r="L238" s="15">
        <v>39</v>
      </c>
      <c r="M238" s="15">
        <v>45</v>
      </c>
      <c r="N238" s="12"/>
      <c r="O238" s="12" t="s">
        <v>1215</v>
      </c>
      <c r="P238" s="13"/>
    </row>
    <row r="239" spans="1:16" ht="12.75">
      <c r="A239" s="10" t="s">
        <v>1657</v>
      </c>
      <c r="B239" s="15" t="s">
        <v>1512</v>
      </c>
      <c r="C239" s="15" t="s">
        <v>1658</v>
      </c>
      <c r="D239" s="11"/>
      <c r="E239" s="11"/>
      <c r="F239" s="14">
        <v>34.77140651914284</v>
      </c>
      <c r="G239" s="15">
        <v>200</v>
      </c>
      <c r="H239" s="15">
        <v>23</v>
      </c>
      <c r="I239" s="15">
        <v>30</v>
      </c>
      <c r="J239" s="15">
        <v>44</v>
      </c>
      <c r="K239" s="15">
        <v>46</v>
      </c>
      <c r="L239" s="15">
        <v>41</v>
      </c>
      <c r="M239" s="15">
        <v>45</v>
      </c>
      <c r="N239" s="12"/>
      <c r="O239" s="12" t="s">
        <v>1215</v>
      </c>
      <c r="P239" s="13"/>
    </row>
    <row r="240" spans="1:16" ht="12.75">
      <c r="A240" s="10" t="s">
        <v>1659</v>
      </c>
      <c r="B240" s="15" t="s">
        <v>1512</v>
      </c>
      <c r="C240" s="15" t="s">
        <v>1660</v>
      </c>
      <c r="D240" s="11"/>
      <c r="E240" s="11"/>
      <c r="F240" s="14">
        <v>35.27349570535299</v>
      </c>
      <c r="G240" s="15">
        <v>200</v>
      </c>
      <c r="H240" s="15">
        <v>24</v>
      </c>
      <c r="I240" s="15">
        <v>30</v>
      </c>
      <c r="J240" s="15">
        <v>44</v>
      </c>
      <c r="K240" s="15">
        <v>44</v>
      </c>
      <c r="L240" s="15">
        <v>41</v>
      </c>
      <c r="M240" s="15">
        <v>46</v>
      </c>
      <c r="N240" s="12"/>
      <c r="O240" s="12" t="s">
        <v>1215</v>
      </c>
      <c r="P240" s="13"/>
    </row>
    <row r="241" spans="1:16" ht="12.75">
      <c r="A241" s="10" t="s">
        <v>1661</v>
      </c>
      <c r="B241" s="15" t="s">
        <v>1512</v>
      </c>
      <c r="C241" s="15" t="s">
        <v>1662</v>
      </c>
      <c r="D241" s="11"/>
      <c r="E241" s="11"/>
      <c r="F241" s="14">
        <v>35.53431758423004</v>
      </c>
      <c r="G241" s="15">
        <v>200</v>
      </c>
      <c r="H241" s="15">
        <v>24</v>
      </c>
      <c r="I241" s="15">
        <v>31</v>
      </c>
      <c r="J241" s="15">
        <v>44</v>
      </c>
      <c r="K241" s="15">
        <v>43</v>
      </c>
      <c r="L241" s="15">
        <v>41</v>
      </c>
      <c r="M241" s="15">
        <v>46</v>
      </c>
      <c r="N241" s="12"/>
      <c r="O241" s="12" t="s">
        <v>1215</v>
      </c>
      <c r="P241" s="13"/>
    </row>
    <row r="242" spans="1:16" ht="12.75">
      <c r="A242" s="10" t="s">
        <v>1663</v>
      </c>
      <c r="B242" s="15" t="s">
        <v>1512</v>
      </c>
      <c r="C242" s="15" t="s">
        <v>1664</v>
      </c>
      <c r="D242" s="11"/>
      <c r="E242" s="11"/>
      <c r="F242" s="14">
        <v>33.94875265406406</v>
      </c>
      <c r="G242" s="15">
        <v>200</v>
      </c>
      <c r="H242" s="15">
        <v>22</v>
      </c>
      <c r="I242" s="15">
        <v>29</v>
      </c>
      <c r="J242" s="15">
        <v>43</v>
      </c>
      <c r="K242" s="15">
        <v>50</v>
      </c>
      <c r="L242" s="15">
        <v>43</v>
      </c>
      <c r="M242" s="15">
        <v>44</v>
      </c>
      <c r="N242" s="12"/>
      <c r="O242" s="12" t="s">
        <v>1215</v>
      </c>
      <c r="P242" s="13"/>
    </row>
    <row r="243" spans="1:16" ht="12.75">
      <c r="A243" s="10" t="s">
        <v>1665</v>
      </c>
      <c r="B243" s="15" t="s">
        <v>1512</v>
      </c>
      <c r="C243" s="15" t="s">
        <v>1666</v>
      </c>
      <c r="D243" s="11"/>
      <c r="E243" s="11"/>
      <c r="F243" s="14">
        <v>35.53431758423004</v>
      </c>
      <c r="G243" s="15">
        <v>200</v>
      </c>
      <c r="H243" s="15">
        <v>24</v>
      </c>
      <c r="I243" s="15">
        <v>31</v>
      </c>
      <c r="J243" s="15">
        <v>44</v>
      </c>
      <c r="K243" s="15">
        <v>43</v>
      </c>
      <c r="L243" s="15">
        <v>41</v>
      </c>
      <c r="M243" s="15">
        <v>46</v>
      </c>
      <c r="N243" s="12"/>
      <c r="O243" s="12" t="s">
        <v>1215</v>
      </c>
      <c r="P243" s="13"/>
    </row>
    <row r="244" spans="1:16" ht="12.75">
      <c r="A244" s="10" t="s">
        <v>1667</v>
      </c>
      <c r="B244" s="15" t="s">
        <v>1512</v>
      </c>
      <c r="C244" s="15" t="s">
        <v>1668</v>
      </c>
      <c r="D244" s="11"/>
      <c r="E244" s="11"/>
      <c r="F244" s="14">
        <v>35.39205048549393</v>
      </c>
      <c r="G244" s="15">
        <v>200</v>
      </c>
      <c r="H244" s="15">
        <v>23</v>
      </c>
      <c r="I244" s="15">
        <v>32</v>
      </c>
      <c r="J244" s="15">
        <v>44</v>
      </c>
      <c r="K244" s="15">
        <v>47</v>
      </c>
      <c r="L244" s="15">
        <v>43</v>
      </c>
      <c r="M244" s="15">
        <v>46</v>
      </c>
      <c r="N244" s="12"/>
      <c r="O244" s="12" t="s">
        <v>1215</v>
      </c>
      <c r="P244" s="13"/>
    </row>
    <row r="245" spans="1:16" ht="12.75">
      <c r="A245" s="10" t="s">
        <v>1669</v>
      </c>
      <c r="B245" s="15" t="s">
        <v>1512</v>
      </c>
      <c r="C245" s="15" t="s">
        <v>1670</v>
      </c>
      <c r="D245" s="11"/>
      <c r="E245" s="11"/>
      <c r="F245" s="14">
        <v>36.21346723455017</v>
      </c>
      <c r="G245" s="15">
        <v>200</v>
      </c>
      <c r="H245" s="15">
        <v>24</v>
      </c>
      <c r="I245" s="15">
        <v>33</v>
      </c>
      <c r="J245" s="15">
        <v>45</v>
      </c>
      <c r="K245" s="15">
        <v>45</v>
      </c>
      <c r="L245" s="15">
        <v>42</v>
      </c>
      <c r="M245" s="15">
        <v>47</v>
      </c>
      <c r="N245" s="12"/>
      <c r="O245" s="12" t="s">
        <v>1215</v>
      </c>
      <c r="P245" s="13"/>
    </row>
    <row r="246" spans="1:16" ht="12.75">
      <c r="A246" s="10" t="s">
        <v>1671</v>
      </c>
      <c r="B246" s="15" t="s">
        <v>1512</v>
      </c>
      <c r="C246" s="15" t="s">
        <v>1672</v>
      </c>
      <c r="D246" s="11"/>
      <c r="E246" s="11"/>
      <c r="F246" s="14">
        <v>36.3559568233979</v>
      </c>
      <c r="G246" s="15">
        <v>200</v>
      </c>
      <c r="H246" s="15">
        <v>24</v>
      </c>
      <c r="I246" s="15">
        <v>34</v>
      </c>
      <c r="J246" s="15">
        <v>45</v>
      </c>
      <c r="K246" s="15">
        <v>44</v>
      </c>
      <c r="L246" s="15">
        <v>42</v>
      </c>
      <c r="M246" s="15">
        <v>47</v>
      </c>
      <c r="N246" s="12"/>
      <c r="O246" s="12" t="s">
        <v>1215</v>
      </c>
      <c r="P246" s="13"/>
    </row>
    <row r="247" spans="1:16" ht="12.75">
      <c r="A247" s="10" t="s">
        <v>1673</v>
      </c>
      <c r="B247" s="15" t="s">
        <v>1512</v>
      </c>
      <c r="C247" s="15" t="s">
        <v>1674</v>
      </c>
      <c r="D247" s="11"/>
      <c r="E247" s="11"/>
      <c r="F247" s="14">
        <v>34.53794259304172</v>
      </c>
      <c r="G247" s="15">
        <v>200</v>
      </c>
      <c r="H247" s="15">
        <v>22</v>
      </c>
      <c r="I247" s="15">
        <v>31</v>
      </c>
      <c r="J247" s="15">
        <v>44</v>
      </c>
      <c r="K247" s="15">
        <v>50</v>
      </c>
      <c r="L247" s="15">
        <v>44</v>
      </c>
      <c r="M247" s="15">
        <v>45</v>
      </c>
      <c r="N247" s="12"/>
      <c r="O247" s="12" t="s">
        <v>1215</v>
      </c>
      <c r="P247" s="13"/>
    </row>
    <row r="248" spans="1:16" ht="12.75">
      <c r="A248" s="10" t="s">
        <v>1675</v>
      </c>
      <c r="B248" s="15" t="s">
        <v>1512</v>
      </c>
      <c r="C248" s="15" t="s">
        <v>1676</v>
      </c>
      <c r="D248" s="11"/>
      <c r="E248" s="11"/>
      <c r="F248" s="14">
        <v>37.06932006778264</v>
      </c>
      <c r="G248" s="15">
        <v>200</v>
      </c>
      <c r="H248" s="15">
        <v>25</v>
      </c>
      <c r="I248" s="15">
        <v>35</v>
      </c>
      <c r="J248" s="15">
        <v>46</v>
      </c>
      <c r="K248" s="15">
        <v>42</v>
      </c>
      <c r="L248" s="15">
        <v>42</v>
      </c>
      <c r="M248" s="15">
        <v>48</v>
      </c>
      <c r="N248" s="12"/>
      <c r="O248" s="12" t="s">
        <v>1215</v>
      </c>
      <c r="P248" s="13"/>
    </row>
    <row r="249" spans="1:16" ht="12.75">
      <c r="A249" s="10" t="s">
        <v>1677</v>
      </c>
      <c r="B249" s="15" t="s">
        <v>1512</v>
      </c>
      <c r="C249" s="15" t="s">
        <v>1678</v>
      </c>
      <c r="D249" s="11"/>
      <c r="E249" s="11"/>
      <c r="F249" s="14">
        <v>35.84633650439426</v>
      </c>
      <c r="G249" s="15">
        <v>200</v>
      </c>
      <c r="H249" s="15">
        <v>23</v>
      </c>
      <c r="I249" s="15">
        <v>34</v>
      </c>
      <c r="J249" s="15">
        <v>45</v>
      </c>
      <c r="K249" s="15">
        <v>48</v>
      </c>
      <c r="L249" s="15">
        <v>44</v>
      </c>
      <c r="M249" s="15">
        <v>47</v>
      </c>
      <c r="N249" s="12"/>
      <c r="O249" s="12" t="s">
        <v>1215</v>
      </c>
      <c r="P249" s="13"/>
    </row>
    <row r="250" spans="1:16" ht="12.75">
      <c r="A250" s="10" t="s">
        <v>1679</v>
      </c>
      <c r="B250" s="15" t="s">
        <v>1512</v>
      </c>
      <c r="C250" s="15" t="s">
        <v>1680</v>
      </c>
      <c r="D250" s="11"/>
      <c r="E250" s="11"/>
      <c r="F250" s="14">
        <v>36.688462196960614</v>
      </c>
      <c r="G250" s="15">
        <v>200</v>
      </c>
      <c r="H250" s="15">
        <v>24</v>
      </c>
      <c r="I250" s="15">
        <v>35</v>
      </c>
      <c r="J250" s="15">
        <v>46</v>
      </c>
      <c r="K250" s="15">
        <v>46</v>
      </c>
      <c r="L250" s="15">
        <v>43</v>
      </c>
      <c r="M250" s="15">
        <v>48</v>
      </c>
      <c r="N250" s="12"/>
      <c r="O250" s="12" t="s">
        <v>1215</v>
      </c>
      <c r="P250" s="13"/>
    </row>
    <row r="251" spans="1:16" ht="12.75">
      <c r="A251" s="10" t="s">
        <v>1681</v>
      </c>
      <c r="B251" s="15" t="s">
        <v>1512</v>
      </c>
      <c r="C251" s="15" t="s">
        <v>1682</v>
      </c>
      <c r="D251" s="11"/>
      <c r="E251" s="11"/>
      <c r="F251" s="14">
        <v>36.77950822763263</v>
      </c>
      <c r="G251" s="15">
        <v>200</v>
      </c>
      <c r="H251" s="15">
        <v>24</v>
      </c>
      <c r="I251" s="15">
        <v>36</v>
      </c>
      <c r="J251" s="15">
        <v>46</v>
      </c>
      <c r="K251" s="15">
        <v>45</v>
      </c>
      <c r="L251" s="15">
        <v>43</v>
      </c>
      <c r="M251" s="15">
        <v>48</v>
      </c>
      <c r="N251" s="12"/>
      <c r="O251" s="12" t="s">
        <v>1215</v>
      </c>
      <c r="P251" s="13"/>
    </row>
    <row r="252" spans="1:16" ht="12.75">
      <c r="A252" s="10" t="s">
        <v>1683</v>
      </c>
      <c r="B252" s="15" t="s">
        <v>1512</v>
      </c>
      <c r="C252" s="15" t="s">
        <v>1684</v>
      </c>
      <c r="D252" s="11"/>
      <c r="E252" s="11"/>
      <c r="F252" s="14">
        <v>37.49571044245102</v>
      </c>
      <c r="G252" s="15">
        <v>200</v>
      </c>
      <c r="H252" s="15">
        <v>25</v>
      </c>
      <c r="I252" s="15">
        <v>37</v>
      </c>
      <c r="J252" s="15">
        <v>46</v>
      </c>
      <c r="K252" s="15">
        <v>43</v>
      </c>
      <c r="L252" s="15">
        <v>43</v>
      </c>
      <c r="M252" s="15">
        <v>49</v>
      </c>
      <c r="N252" s="12"/>
      <c r="O252" s="12" t="s">
        <v>1215</v>
      </c>
      <c r="P252" s="13"/>
    </row>
    <row r="253" spans="1:16" ht="12.75">
      <c r="A253" s="10" t="s">
        <v>1685</v>
      </c>
      <c r="B253" s="15" t="s">
        <v>1686</v>
      </c>
      <c r="C253" s="15" t="s">
        <v>1687</v>
      </c>
      <c r="D253" s="11"/>
      <c r="E253" s="11"/>
      <c r="F253" s="14">
        <v>31.254860976275335</v>
      </c>
      <c r="G253" s="15">
        <v>200</v>
      </c>
      <c r="H253" s="15">
        <v>24</v>
      </c>
      <c r="I253" s="15">
        <v>25</v>
      </c>
      <c r="J253" s="15">
        <v>32</v>
      </c>
      <c r="K253" s="15">
        <v>35</v>
      </c>
      <c r="L253" s="15">
        <v>41</v>
      </c>
      <c r="M253" s="15">
        <v>46</v>
      </c>
      <c r="N253" s="12"/>
      <c r="O253" s="12" t="s">
        <v>1215</v>
      </c>
      <c r="P253" s="13"/>
    </row>
    <row r="254" spans="1:16" ht="12.75">
      <c r="A254" s="10" t="s">
        <v>1688</v>
      </c>
      <c r="B254" s="15" t="s">
        <v>1686</v>
      </c>
      <c r="C254" s="15" t="s">
        <v>1689</v>
      </c>
      <c r="D254" s="11"/>
      <c r="E254" s="11"/>
      <c r="F254" s="14">
        <v>32.35351056454415</v>
      </c>
      <c r="G254" s="15">
        <v>200</v>
      </c>
      <c r="H254" s="15">
        <v>26</v>
      </c>
      <c r="I254" s="15">
        <v>26</v>
      </c>
      <c r="J254" s="15">
        <v>33</v>
      </c>
      <c r="K254" s="15">
        <v>36</v>
      </c>
      <c r="L254" s="15">
        <v>39</v>
      </c>
      <c r="M254" s="15">
        <v>48</v>
      </c>
      <c r="N254" s="12"/>
      <c r="O254" s="12" t="s">
        <v>1215</v>
      </c>
      <c r="P254" s="13"/>
    </row>
    <row r="255" spans="1:16" ht="12.75">
      <c r="A255" s="10" t="s">
        <v>1690</v>
      </c>
      <c r="B255" s="15" t="s">
        <v>1686</v>
      </c>
      <c r="C255" s="15" t="s">
        <v>1691</v>
      </c>
      <c r="D255" s="11"/>
      <c r="E255" s="11"/>
      <c r="F255" s="14">
        <v>32.206199596462476</v>
      </c>
      <c r="G255" s="15">
        <v>200</v>
      </c>
      <c r="H255" s="15">
        <v>24</v>
      </c>
      <c r="I255" s="15">
        <v>26</v>
      </c>
      <c r="J255" s="15">
        <v>34</v>
      </c>
      <c r="K255" s="15">
        <v>36</v>
      </c>
      <c r="L255" s="15">
        <v>42</v>
      </c>
      <c r="M255" s="15">
        <v>47</v>
      </c>
      <c r="N255" s="12"/>
      <c r="O255" s="12" t="s">
        <v>1215</v>
      </c>
      <c r="P255" s="13"/>
    </row>
    <row r="256" spans="1:16" ht="12.75">
      <c r="A256" s="10" t="s">
        <v>1692</v>
      </c>
      <c r="B256" s="15" t="s">
        <v>1686</v>
      </c>
      <c r="C256" s="15" t="s">
        <v>1693</v>
      </c>
      <c r="D256" s="11"/>
      <c r="E256" s="11"/>
      <c r="F256" s="14">
        <v>33.51711521496564</v>
      </c>
      <c r="G256" s="15">
        <v>200</v>
      </c>
      <c r="H256" s="15">
        <v>26</v>
      </c>
      <c r="I256" s="15">
        <v>27</v>
      </c>
      <c r="J256" s="15">
        <v>35</v>
      </c>
      <c r="K256" s="15">
        <v>38</v>
      </c>
      <c r="L256" s="15">
        <v>41</v>
      </c>
      <c r="M256" s="15">
        <v>49</v>
      </c>
      <c r="N256" s="12"/>
      <c r="O256" s="12" t="s">
        <v>1215</v>
      </c>
      <c r="P256" s="13"/>
    </row>
    <row r="257" spans="1:16" ht="12.75">
      <c r="A257" s="10" t="s">
        <v>1694</v>
      </c>
      <c r="B257" s="15" t="s">
        <v>1686</v>
      </c>
      <c r="C257" s="15" t="s">
        <v>1695</v>
      </c>
      <c r="D257" s="11"/>
      <c r="E257" s="11"/>
      <c r="F257" s="14">
        <v>32.91966730909855</v>
      </c>
      <c r="G257" s="15">
        <v>200</v>
      </c>
      <c r="H257" s="15">
        <v>24</v>
      </c>
      <c r="I257" s="15">
        <v>27</v>
      </c>
      <c r="J257" s="15">
        <v>35</v>
      </c>
      <c r="K257" s="15">
        <v>37</v>
      </c>
      <c r="L257" s="15">
        <v>43</v>
      </c>
      <c r="M257" s="15">
        <v>48</v>
      </c>
      <c r="N257" s="12"/>
      <c r="O257" s="12" t="s">
        <v>1215</v>
      </c>
      <c r="P257" s="13"/>
    </row>
    <row r="258" spans="1:16" ht="12.75">
      <c r="A258" s="10" t="s">
        <v>1696</v>
      </c>
      <c r="B258" s="15" t="s">
        <v>1686</v>
      </c>
      <c r="C258" s="15" t="s">
        <v>1697</v>
      </c>
      <c r="D258" s="11"/>
      <c r="E258" s="11"/>
      <c r="F258" s="14">
        <v>34.51711521496564</v>
      </c>
      <c r="G258" s="15">
        <v>200</v>
      </c>
      <c r="H258" s="15">
        <v>27</v>
      </c>
      <c r="I258" s="15">
        <v>28</v>
      </c>
      <c r="J258" s="15">
        <v>36</v>
      </c>
      <c r="K258" s="15">
        <v>39</v>
      </c>
      <c r="L258" s="15">
        <v>42</v>
      </c>
      <c r="M258" s="15">
        <v>50</v>
      </c>
      <c r="N258" s="12"/>
      <c r="O258" s="12" t="s">
        <v>1215</v>
      </c>
      <c r="P258" s="13"/>
    </row>
    <row r="259" spans="1:16" ht="12.75">
      <c r="A259" s="10" t="s">
        <v>1698</v>
      </c>
      <c r="B259" s="15" t="s">
        <v>1686</v>
      </c>
      <c r="C259" s="15" t="s">
        <v>1699</v>
      </c>
      <c r="D259" s="11"/>
      <c r="E259" s="11"/>
      <c r="F259" s="14">
        <v>33.91966730909855</v>
      </c>
      <c r="G259" s="15">
        <v>200</v>
      </c>
      <c r="H259" s="15">
        <v>25</v>
      </c>
      <c r="I259" s="15">
        <v>28</v>
      </c>
      <c r="J259" s="15">
        <v>36</v>
      </c>
      <c r="K259" s="15">
        <v>38</v>
      </c>
      <c r="L259" s="15">
        <v>44</v>
      </c>
      <c r="M259" s="15">
        <v>49</v>
      </c>
      <c r="N259" s="12"/>
      <c r="O259" s="12" t="s">
        <v>1215</v>
      </c>
      <c r="P259" s="13"/>
    </row>
    <row r="260" spans="1:16" ht="12.75">
      <c r="A260" s="10" t="s">
        <v>1700</v>
      </c>
      <c r="B260" s="15" t="s">
        <v>1686</v>
      </c>
      <c r="C260" s="15" t="s">
        <v>1701</v>
      </c>
      <c r="D260" s="11"/>
      <c r="E260" s="11"/>
      <c r="F260" s="14">
        <v>35.271457874991235</v>
      </c>
      <c r="G260" s="15">
        <v>200</v>
      </c>
      <c r="H260" s="15">
        <v>27</v>
      </c>
      <c r="I260" s="15">
        <v>29</v>
      </c>
      <c r="J260" s="15">
        <v>37</v>
      </c>
      <c r="K260" s="15">
        <v>40</v>
      </c>
      <c r="L260" s="15">
        <v>43</v>
      </c>
      <c r="M260" s="15">
        <v>51</v>
      </c>
      <c r="N260" s="12"/>
      <c r="O260" s="12" t="s">
        <v>1215</v>
      </c>
      <c r="P260" s="13"/>
    </row>
    <row r="261" spans="1:16" ht="12.75">
      <c r="A261" s="10" t="s">
        <v>1702</v>
      </c>
      <c r="B261" s="15" t="s">
        <v>1686</v>
      </c>
      <c r="C261" s="15" t="s">
        <v>1703</v>
      </c>
      <c r="D261" s="11"/>
      <c r="E261" s="11"/>
      <c r="F261" s="14">
        <v>33.651611099643084</v>
      </c>
      <c r="G261" s="15">
        <v>200</v>
      </c>
      <c r="H261" s="15">
        <v>26</v>
      </c>
      <c r="I261" s="15">
        <v>27</v>
      </c>
      <c r="J261" s="15">
        <v>35</v>
      </c>
      <c r="K261" s="15">
        <v>39</v>
      </c>
      <c r="L261" s="15">
        <v>42</v>
      </c>
      <c r="M261" s="15">
        <v>48</v>
      </c>
      <c r="N261" s="12"/>
      <c r="O261" s="12" t="s">
        <v>1215</v>
      </c>
      <c r="P261" s="13"/>
    </row>
    <row r="262" spans="1:16" ht="12.75">
      <c r="A262" s="10" t="s">
        <v>1704</v>
      </c>
      <c r="B262" s="15" t="s">
        <v>1686</v>
      </c>
      <c r="C262" s="15" t="s">
        <v>1705</v>
      </c>
      <c r="D262" s="11"/>
      <c r="E262" s="11"/>
      <c r="F262" s="14">
        <v>33.927994439806156</v>
      </c>
      <c r="G262" s="15">
        <v>200</v>
      </c>
      <c r="H262" s="15">
        <v>27</v>
      </c>
      <c r="I262" s="15">
        <v>27</v>
      </c>
      <c r="J262" s="15">
        <v>36</v>
      </c>
      <c r="K262" s="15">
        <v>38</v>
      </c>
      <c r="L262" s="15">
        <v>42</v>
      </c>
      <c r="M262" s="15">
        <v>48</v>
      </c>
      <c r="N262" s="12"/>
      <c r="O262" s="12" t="s">
        <v>1215</v>
      </c>
      <c r="P262" s="13"/>
    </row>
    <row r="263" spans="1:16" ht="12.75">
      <c r="A263" s="10" t="s">
        <v>1706</v>
      </c>
      <c r="B263" s="15" t="s">
        <v>1686</v>
      </c>
      <c r="C263" s="15" t="s">
        <v>1707</v>
      </c>
      <c r="D263" s="11"/>
      <c r="E263" s="11"/>
      <c r="F263" s="14">
        <v>34.58203536403233</v>
      </c>
      <c r="G263" s="15">
        <v>200</v>
      </c>
      <c r="H263" s="15">
        <v>26</v>
      </c>
      <c r="I263" s="15">
        <v>28</v>
      </c>
      <c r="J263" s="15">
        <v>37</v>
      </c>
      <c r="K263" s="15">
        <v>40</v>
      </c>
      <c r="L263" s="15">
        <v>44</v>
      </c>
      <c r="M263" s="15">
        <v>49</v>
      </c>
      <c r="N263" s="12"/>
      <c r="O263" s="12" t="s">
        <v>1215</v>
      </c>
      <c r="P263" s="13"/>
    </row>
    <row r="264" spans="1:16" ht="12.75">
      <c r="A264" s="10" t="s">
        <v>1708</v>
      </c>
      <c r="B264" s="15" t="s">
        <v>1686</v>
      </c>
      <c r="C264" s="15" t="s">
        <v>1709</v>
      </c>
      <c r="D264" s="11"/>
      <c r="E264" s="11"/>
      <c r="F264" s="14">
        <v>35.54905016769226</v>
      </c>
      <c r="G264" s="15">
        <v>200</v>
      </c>
      <c r="H264" s="15">
        <v>28</v>
      </c>
      <c r="I264" s="15">
        <v>29</v>
      </c>
      <c r="J264" s="15">
        <v>37</v>
      </c>
      <c r="K264" s="15">
        <v>40</v>
      </c>
      <c r="L264" s="15">
        <v>44</v>
      </c>
      <c r="M264" s="15">
        <v>50</v>
      </c>
      <c r="N264" s="12"/>
      <c r="O264" s="12" t="s">
        <v>1215</v>
      </c>
      <c r="P264" s="13"/>
    </row>
    <row r="265" spans="1:16" ht="12.75">
      <c r="A265" s="10" t="s">
        <v>1710</v>
      </c>
      <c r="B265" s="15" t="s">
        <v>1686</v>
      </c>
      <c r="C265" s="15" t="s">
        <v>1711</v>
      </c>
      <c r="D265" s="11"/>
      <c r="E265" s="11"/>
      <c r="F265" s="14">
        <v>35.58203536403233</v>
      </c>
      <c r="G265" s="15">
        <v>200</v>
      </c>
      <c r="H265" s="15">
        <v>27</v>
      </c>
      <c r="I265" s="15">
        <v>29</v>
      </c>
      <c r="J265" s="15">
        <v>38</v>
      </c>
      <c r="K265" s="15">
        <v>41</v>
      </c>
      <c r="L265" s="15">
        <v>45</v>
      </c>
      <c r="M265" s="15">
        <v>50</v>
      </c>
      <c r="N265" s="12"/>
      <c r="O265" s="12" t="s">
        <v>1215</v>
      </c>
      <c r="P265" s="13"/>
    </row>
    <row r="266" spans="1:16" ht="12.75">
      <c r="A266" s="10" t="s">
        <v>1712</v>
      </c>
      <c r="B266" s="15" t="s">
        <v>1686</v>
      </c>
      <c r="C266" s="15" t="s">
        <v>1713</v>
      </c>
      <c r="D266" s="11"/>
      <c r="E266" s="11"/>
      <c r="F266" s="14">
        <v>36.45609267409961</v>
      </c>
      <c r="G266" s="15">
        <v>200</v>
      </c>
      <c r="H266" s="15">
        <v>28</v>
      </c>
      <c r="I266" s="15">
        <v>30</v>
      </c>
      <c r="J266" s="15">
        <v>39</v>
      </c>
      <c r="K266" s="15">
        <v>41</v>
      </c>
      <c r="L266" s="15">
        <v>45</v>
      </c>
      <c r="M266" s="15">
        <v>51</v>
      </c>
      <c r="N266" s="12"/>
      <c r="O266" s="12" t="s">
        <v>1215</v>
      </c>
      <c r="P266" s="13"/>
    </row>
    <row r="267" spans="1:16" ht="12.75">
      <c r="A267" s="10" t="s">
        <v>1714</v>
      </c>
      <c r="B267" s="15" t="s">
        <v>1686</v>
      </c>
      <c r="C267" s="15" t="s">
        <v>1715</v>
      </c>
      <c r="D267" s="11"/>
      <c r="E267" s="11"/>
      <c r="F267" s="14">
        <v>36.270510181345536</v>
      </c>
      <c r="G267" s="15">
        <v>200</v>
      </c>
      <c r="H267" s="15">
        <v>27</v>
      </c>
      <c r="I267" s="15">
        <v>30</v>
      </c>
      <c r="J267" s="15">
        <v>39</v>
      </c>
      <c r="K267" s="15">
        <v>42</v>
      </c>
      <c r="L267" s="15">
        <v>46</v>
      </c>
      <c r="M267" s="15">
        <v>51</v>
      </c>
      <c r="N267" s="12"/>
      <c r="O267" s="12" t="s">
        <v>1215</v>
      </c>
      <c r="P267" s="13"/>
    </row>
    <row r="268" spans="1:16" ht="12.75">
      <c r="A268" s="10" t="s">
        <v>1716</v>
      </c>
      <c r="B268" s="15" t="s">
        <v>1686</v>
      </c>
      <c r="C268" s="15" t="s">
        <v>1717</v>
      </c>
      <c r="D268" s="11"/>
      <c r="E268" s="11"/>
      <c r="F268" s="14">
        <v>37.15316844726756</v>
      </c>
      <c r="G268" s="15">
        <v>200</v>
      </c>
      <c r="H268" s="15">
        <v>28</v>
      </c>
      <c r="I268" s="15">
        <v>31</v>
      </c>
      <c r="J268" s="15">
        <v>40</v>
      </c>
      <c r="K268" s="15">
        <v>42</v>
      </c>
      <c r="L268" s="15">
        <v>46</v>
      </c>
      <c r="M268" s="15">
        <v>52</v>
      </c>
      <c r="N268" s="12"/>
      <c r="O268" s="12" t="s">
        <v>1215</v>
      </c>
      <c r="P268" s="13"/>
    </row>
    <row r="269" spans="1:16" ht="12.75">
      <c r="A269" s="10" t="s">
        <v>1718</v>
      </c>
      <c r="B269" s="15" t="s">
        <v>1686</v>
      </c>
      <c r="C269" s="15" t="s">
        <v>1719</v>
      </c>
      <c r="D269" s="11"/>
      <c r="E269" s="11"/>
      <c r="F269" s="14">
        <v>35.905827628611426</v>
      </c>
      <c r="G269" s="15">
        <v>200</v>
      </c>
      <c r="H269" s="15">
        <v>28</v>
      </c>
      <c r="I269" s="15">
        <v>29</v>
      </c>
      <c r="J269" s="15">
        <v>38</v>
      </c>
      <c r="K269" s="15">
        <v>42</v>
      </c>
      <c r="L269" s="15">
        <v>44</v>
      </c>
      <c r="M269" s="15">
        <v>50</v>
      </c>
      <c r="N269" s="12"/>
      <c r="O269" s="12" t="s">
        <v>1215</v>
      </c>
      <c r="P269" s="13"/>
    </row>
    <row r="270" spans="1:16" ht="12.75">
      <c r="A270" s="10" t="s">
        <v>1720</v>
      </c>
      <c r="B270" s="15" t="s">
        <v>1686</v>
      </c>
      <c r="C270" s="15" t="s">
        <v>1721</v>
      </c>
      <c r="D270" s="11"/>
      <c r="E270" s="11"/>
      <c r="F270" s="14">
        <v>37.1480577309871</v>
      </c>
      <c r="G270" s="15">
        <v>200</v>
      </c>
      <c r="H270" s="15">
        <v>29</v>
      </c>
      <c r="I270" s="15">
        <v>30</v>
      </c>
      <c r="J270" s="15">
        <v>40</v>
      </c>
      <c r="K270" s="15">
        <v>44</v>
      </c>
      <c r="L270" s="15">
        <v>46</v>
      </c>
      <c r="M270" s="15">
        <v>51</v>
      </c>
      <c r="N270" s="12"/>
      <c r="O270" s="12" t="s">
        <v>1215</v>
      </c>
      <c r="P270" s="13"/>
    </row>
    <row r="271" spans="1:16" ht="12.75">
      <c r="A271" s="10" t="s">
        <v>1722</v>
      </c>
      <c r="B271" s="15" t="s">
        <v>1686</v>
      </c>
      <c r="C271" s="15" t="s">
        <v>1723</v>
      </c>
      <c r="D271" s="11"/>
      <c r="E271" s="11"/>
      <c r="F271" s="14">
        <v>38.322451857696805</v>
      </c>
      <c r="G271" s="15">
        <v>200</v>
      </c>
      <c r="H271" s="15">
        <v>29</v>
      </c>
      <c r="I271" s="15">
        <v>32</v>
      </c>
      <c r="J271" s="15">
        <v>41</v>
      </c>
      <c r="K271" s="15">
        <v>45</v>
      </c>
      <c r="L271" s="15">
        <v>47</v>
      </c>
      <c r="M271" s="15">
        <v>52</v>
      </c>
      <c r="N271" s="12"/>
      <c r="O271" s="12" t="s">
        <v>1215</v>
      </c>
      <c r="P271" s="13"/>
    </row>
    <row r="272" spans="1:16" ht="12.75">
      <c r="A272" s="10" t="s">
        <v>1724</v>
      </c>
      <c r="B272" s="15" t="s">
        <v>1686</v>
      </c>
      <c r="C272" s="15" t="s">
        <v>1725</v>
      </c>
      <c r="D272" s="11"/>
      <c r="E272" s="11"/>
      <c r="F272" s="14">
        <v>38.95540413117775</v>
      </c>
      <c r="G272" s="15">
        <v>200</v>
      </c>
      <c r="H272" s="15">
        <v>29</v>
      </c>
      <c r="I272" s="15">
        <v>33</v>
      </c>
      <c r="J272" s="15">
        <v>42</v>
      </c>
      <c r="K272" s="15">
        <v>46</v>
      </c>
      <c r="L272" s="15">
        <v>48</v>
      </c>
      <c r="M272" s="15">
        <v>53</v>
      </c>
      <c r="N272" s="12"/>
      <c r="O272" s="12" t="s">
        <v>1215</v>
      </c>
      <c r="P272" s="13"/>
    </row>
    <row r="273" spans="1:16" ht="12.75">
      <c r="A273" s="10" t="s">
        <v>1726</v>
      </c>
      <c r="B273" s="15" t="s">
        <v>1686</v>
      </c>
      <c r="C273" s="15" t="s">
        <v>1727</v>
      </c>
      <c r="D273" s="11"/>
      <c r="E273" s="11"/>
      <c r="F273" s="14">
        <v>36.95447086488511</v>
      </c>
      <c r="G273" s="15">
        <v>200</v>
      </c>
      <c r="H273" s="15">
        <v>26</v>
      </c>
      <c r="I273" s="15">
        <v>31</v>
      </c>
      <c r="J273" s="15">
        <v>46</v>
      </c>
      <c r="K273" s="15">
        <v>46</v>
      </c>
      <c r="L273" s="15">
        <v>44</v>
      </c>
      <c r="M273" s="15">
        <v>50</v>
      </c>
      <c r="N273" s="12"/>
      <c r="O273" s="12" t="s">
        <v>1215</v>
      </c>
      <c r="P273" s="13"/>
    </row>
    <row r="274" spans="1:16" ht="12.75">
      <c r="A274" s="10" t="s">
        <v>1728</v>
      </c>
      <c r="B274" s="15" t="s">
        <v>1686</v>
      </c>
      <c r="C274" s="15" t="s">
        <v>1729</v>
      </c>
      <c r="D274" s="11"/>
      <c r="E274" s="11"/>
      <c r="F274" s="14">
        <v>38.719913921660215</v>
      </c>
      <c r="G274" s="15">
        <v>200</v>
      </c>
      <c r="H274" s="15">
        <v>27</v>
      </c>
      <c r="I274" s="15">
        <v>34</v>
      </c>
      <c r="J274" s="15">
        <v>47</v>
      </c>
      <c r="K274" s="15">
        <v>48</v>
      </c>
      <c r="L274" s="15">
        <v>46</v>
      </c>
      <c r="M274" s="15">
        <v>51</v>
      </c>
      <c r="N274" s="12"/>
      <c r="O274" s="12" t="s">
        <v>1215</v>
      </c>
      <c r="P274" s="13"/>
    </row>
    <row r="275" spans="1:16" ht="12.75">
      <c r="A275" s="10" t="s">
        <v>1730</v>
      </c>
      <c r="B275" s="15" t="s">
        <v>1686</v>
      </c>
      <c r="C275" s="15" t="s">
        <v>1731</v>
      </c>
      <c r="D275" s="11"/>
      <c r="E275" s="11"/>
      <c r="F275" s="14">
        <v>39.336930762606016</v>
      </c>
      <c r="G275" s="15">
        <v>200</v>
      </c>
      <c r="H275" s="15">
        <v>27</v>
      </c>
      <c r="I275" s="15">
        <v>36</v>
      </c>
      <c r="J275" s="15">
        <v>48</v>
      </c>
      <c r="K275" s="15">
        <v>49</v>
      </c>
      <c r="L275" s="15">
        <v>47</v>
      </c>
      <c r="M275" s="15">
        <v>52</v>
      </c>
      <c r="N275" s="12"/>
      <c r="O275" s="12" t="s">
        <v>1215</v>
      </c>
      <c r="P275" s="13"/>
    </row>
    <row r="276" spans="1:16" ht="12.75">
      <c r="A276" s="10" t="s">
        <v>1732</v>
      </c>
      <c r="B276" s="15" t="s">
        <v>1686</v>
      </c>
      <c r="C276" s="15" t="s">
        <v>1733</v>
      </c>
      <c r="D276" s="11"/>
      <c r="E276" s="11"/>
      <c r="F276" s="14">
        <v>39.01924984196544</v>
      </c>
      <c r="G276" s="15">
        <v>200</v>
      </c>
      <c r="H276" s="15">
        <v>26</v>
      </c>
      <c r="I276" s="15">
        <v>38</v>
      </c>
      <c r="J276" s="15">
        <v>49</v>
      </c>
      <c r="K276" s="15">
        <v>50</v>
      </c>
      <c r="L276" s="15">
        <v>48</v>
      </c>
      <c r="M276" s="15">
        <v>53</v>
      </c>
      <c r="N276" s="12"/>
      <c r="O276" s="12" t="s">
        <v>1215</v>
      </c>
      <c r="P276" s="13"/>
    </row>
    <row r="277" spans="1:16" ht="12.75">
      <c r="A277" s="10" t="s">
        <v>1734</v>
      </c>
      <c r="B277" s="15" t="s">
        <v>1686</v>
      </c>
      <c r="C277" s="15" t="s">
        <v>1735</v>
      </c>
      <c r="D277" s="11"/>
      <c r="E277" s="11"/>
      <c r="F277" s="14">
        <v>32.5588045211592</v>
      </c>
      <c r="G277" s="15">
        <v>200</v>
      </c>
      <c r="H277" s="15">
        <v>23</v>
      </c>
      <c r="I277" s="15">
        <v>26</v>
      </c>
      <c r="J277" s="15">
        <v>40</v>
      </c>
      <c r="K277" s="15">
        <v>37</v>
      </c>
      <c r="L277" s="15">
        <v>41</v>
      </c>
      <c r="M277" s="15">
        <v>46</v>
      </c>
      <c r="N277" s="12"/>
      <c r="O277" s="12" t="s">
        <v>1215</v>
      </c>
      <c r="P277" s="13"/>
    </row>
    <row r="278" spans="1:16" ht="12.75">
      <c r="A278" s="10" t="s">
        <v>1736</v>
      </c>
      <c r="B278" s="15" t="s">
        <v>1686</v>
      </c>
      <c r="C278" s="15" t="s">
        <v>1737</v>
      </c>
      <c r="D278" s="11"/>
      <c r="E278" s="11"/>
      <c r="F278" s="14">
        <v>33.591418163166324</v>
      </c>
      <c r="G278" s="15">
        <v>200</v>
      </c>
      <c r="H278" s="15">
        <v>24</v>
      </c>
      <c r="I278" s="15">
        <v>28</v>
      </c>
      <c r="J278" s="15">
        <v>42</v>
      </c>
      <c r="K278" s="15">
        <v>36</v>
      </c>
      <c r="L278" s="15">
        <v>39</v>
      </c>
      <c r="M278" s="15">
        <v>48</v>
      </c>
      <c r="N278" s="12"/>
      <c r="O278" s="12" t="s">
        <v>1215</v>
      </c>
      <c r="P278" s="13"/>
    </row>
    <row r="279" spans="1:16" ht="12.75">
      <c r="A279" s="10" t="s">
        <v>1738</v>
      </c>
      <c r="B279" s="15" t="s">
        <v>1686</v>
      </c>
      <c r="C279" s="15" t="s">
        <v>1739</v>
      </c>
      <c r="D279" s="11"/>
      <c r="E279" s="11"/>
      <c r="F279" s="14">
        <v>33.37486022346759</v>
      </c>
      <c r="G279" s="15">
        <v>200</v>
      </c>
      <c r="H279" s="15">
        <v>22</v>
      </c>
      <c r="I279" s="15">
        <v>29</v>
      </c>
      <c r="J279" s="15">
        <v>41</v>
      </c>
      <c r="K279" s="15">
        <v>38</v>
      </c>
      <c r="L279" s="15">
        <v>42</v>
      </c>
      <c r="M279" s="15">
        <v>47</v>
      </c>
      <c r="N279" s="12"/>
      <c r="O279" s="12" t="s">
        <v>1215</v>
      </c>
      <c r="P279" s="13"/>
    </row>
    <row r="280" spans="1:16" ht="12.75">
      <c r="A280" s="10" t="s">
        <v>1740</v>
      </c>
      <c r="B280" s="15" t="s">
        <v>1686</v>
      </c>
      <c r="C280" s="15" t="s">
        <v>1741</v>
      </c>
      <c r="D280" s="11"/>
      <c r="E280" s="11"/>
      <c r="F280" s="14">
        <v>34.952047544810796</v>
      </c>
      <c r="G280" s="15">
        <v>200</v>
      </c>
      <c r="H280" s="15">
        <v>24</v>
      </c>
      <c r="I280" s="15">
        <v>31</v>
      </c>
      <c r="J280" s="15">
        <v>42</v>
      </c>
      <c r="K280" s="15">
        <v>38</v>
      </c>
      <c r="L280" s="15">
        <v>41</v>
      </c>
      <c r="M280" s="15">
        <v>49</v>
      </c>
      <c r="N280" s="12"/>
      <c r="O280" s="12" t="s">
        <v>1215</v>
      </c>
      <c r="P280" s="13"/>
    </row>
    <row r="281" spans="1:16" ht="12.75">
      <c r="A281" s="10" t="s">
        <v>1742</v>
      </c>
      <c r="B281" s="15" t="s">
        <v>1686</v>
      </c>
      <c r="C281" s="15" t="s">
        <v>1743</v>
      </c>
      <c r="D281" s="11"/>
      <c r="E281" s="11"/>
      <c r="F281" s="14">
        <v>34.019966230598854</v>
      </c>
      <c r="G281" s="15">
        <v>200</v>
      </c>
      <c r="H281" s="15">
        <v>22</v>
      </c>
      <c r="I281" s="15">
        <v>31</v>
      </c>
      <c r="J281" s="15">
        <v>42</v>
      </c>
      <c r="K281" s="15">
        <v>39</v>
      </c>
      <c r="L281" s="15">
        <v>43</v>
      </c>
      <c r="M281" s="15">
        <v>48</v>
      </c>
      <c r="N281" s="12"/>
      <c r="O281" s="12" t="s">
        <v>1215</v>
      </c>
      <c r="P281" s="13"/>
    </row>
    <row r="282" spans="1:16" ht="12.75">
      <c r="A282" s="10" t="s">
        <v>1744</v>
      </c>
      <c r="B282" s="15" t="s">
        <v>1686</v>
      </c>
      <c r="C282" s="15" t="s">
        <v>1745</v>
      </c>
      <c r="D282" s="11"/>
      <c r="E282" s="11"/>
      <c r="F282" s="14">
        <v>35.628882437276786</v>
      </c>
      <c r="G282" s="15">
        <v>200</v>
      </c>
      <c r="H282" s="15">
        <v>24</v>
      </c>
      <c r="I282" s="15">
        <v>33</v>
      </c>
      <c r="J282" s="15">
        <v>43</v>
      </c>
      <c r="K282" s="15">
        <v>39</v>
      </c>
      <c r="L282" s="15">
        <v>42</v>
      </c>
      <c r="M282" s="15">
        <v>50</v>
      </c>
      <c r="N282" s="12"/>
      <c r="O282" s="12" t="s">
        <v>1215</v>
      </c>
      <c r="P282" s="13"/>
    </row>
    <row r="283" spans="1:16" ht="12.75">
      <c r="A283" s="10" t="s">
        <v>1746</v>
      </c>
      <c r="B283" s="15" t="s">
        <v>1686</v>
      </c>
      <c r="C283" s="15" t="s">
        <v>1747</v>
      </c>
      <c r="D283" s="11"/>
      <c r="E283" s="11"/>
      <c r="F283" s="14">
        <v>34.51656434506015</v>
      </c>
      <c r="G283" s="15">
        <v>200</v>
      </c>
      <c r="H283" s="15">
        <v>22</v>
      </c>
      <c r="I283" s="15">
        <v>33</v>
      </c>
      <c r="J283" s="15">
        <v>43</v>
      </c>
      <c r="K283" s="15">
        <v>40</v>
      </c>
      <c r="L283" s="15">
        <v>44</v>
      </c>
      <c r="M283" s="15">
        <v>49</v>
      </c>
      <c r="N283" s="12"/>
      <c r="O283" s="12" t="s">
        <v>1215</v>
      </c>
      <c r="P283" s="13"/>
    </row>
    <row r="284" spans="1:16" ht="12.75">
      <c r="A284" s="10" t="s">
        <v>1748</v>
      </c>
      <c r="B284" s="15" t="s">
        <v>1686</v>
      </c>
      <c r="C284" s="15" t="s">
        <v>1749</v>
      </c>
      <c r="D284" s="11"/>
      <c r="E284" s="11"/>
      <c r="F284" s="14">
        <v>36.16660694152006</v>
      </c>
      <c r="G284" s="15">
        <v>200</v>
      </c>
      <c r="H284" s="15">
        <v>24</v>
      </c>
      <c r="I284" s="15">
        <v>35</v>
      </c>
      <c r="J284" s="15">
        <v>44</v>
      </c>
      <c r="K284" s="15">
        <v>40</v>
      </c>
      <c r="L284" s="15">
        <v>43</v>
      </c>
      <c r="M284" s="15">
        <v>51</v>
      </c>
      <c r="N284" s="12"/>
      <c r="O284" s="12" t="s">
        <v>1215</v>
      </c>
      <c r="P284" s="13"/>
    </row>
    <row r="285" spans="1:16" ht="12.75">
      <c r="A285" s="10" t="s">
        <v>1750</v>
      </c>
      <c r="B285" s="15" t="s">
        <v>1686</v>
      </c>
      <c r="C285" s="15" t="s">
        <v>1751</v>
      </c>
      <c r="D285" s="11"/>
      <c r="E285" s="11"/>
      <c r="F285" s="14">
        <v>34.350074370557294</v>
      </c>
      <c r="G285" s="15">
        <v>200</v>
      </c>
      <c r="H285" s="15">
        <v>24</v>
      </c>
      <c r="I285" s="15">
        <v>28</v>
      </c>
      <c r="J285" s="15">
        <v>43</v>
      </c>
      <c r="K285" s="15">
        <v>41</v>
      </c>
      <c r="L285" s="15">
        <v>42</v>
      </c>
      <c r="M285" s="15">
        <v>48</v>
      </c>
      <c r="N285" s="12"/>
      <c r="O285" s="12" t="s">
        <v>1215</v>
      </c>
      <c r="P285" s="13"/>
    </row>
    <row r="286" spans="1:16" ht="12.75">
      <c r="A286" s="10" t="s">
        <v>1752</v>
      </c>
      <c r="B286" s="15" t="s">
        <v>1686</v>
      </c>
      <c r="C286" s="15" t="s">
        <v>1753</v>
      </c>
      <c r="D286" s="11"/>
      <c r="E286" s="11"/>
      <c r="F286" s="14">
        <v>35.02814479139837</v>
      </c>
      <c r="G286" s="15">
        <v>200</v>
      </c>
      <c r="H286" s="15">
        <v>25</v>
      </c>
      <c r="I286" s="15">
        <v>29</v>
      </c>
      <c r="J286" s="15">
        <v>44</v>
      </c>
      <c r="K286" s="15">
        <v>39</v>
      </c>
      <c r="L286" s="15">
        <v>42</v>
      </c>
      <c r="M286" s="15">
        <v>48</v>
      </c>
      <c r="N286" s="12"/>
      <c r="O286" s="12" t="s">
        <v>1215</v>
      </c>
      <c r="P286" s="13"/>
    </row>
    <row r="287" spans="1:16" ht="12.75">
      <c r="A287" s="10" t="s">
        <v>1754</v>
      </c>
      <c r="B287" s="15" t="s">
        <v>1686</v>
      </c>
      <c r="C287" s="15" t="s">
        <v>1755</v>
      </c>
      <c r="D287" s="11"/>
      <c r="E287" s="11"/>
      <c r="F287" s="14">
        <v>35.65887413488722</v>
      </c>
      <c r="G287" s="15">
        <v>200</v>
      </c>
      <c r="H287" s="15">
        <v>24</v>
      </c>
      <c r="I287" s="15">
        <v>31</v>
      </c>
      <c r="J287" s="15">
        <v>44</v>
      </c>
      <c r="K287" s="15">
        <v>43</v>
      </c>
      <c r="L287" s="15">
        <v>44</v>
      </c>
      <c r="M287" s="15">
        <v>49</v>
      </c>
      <c r="N287" s="12"/>
      <c r="O287" s="12" t="s">
        <v>1215</v>
      </c>
      <c r="P287" s="13"/>
    </row>
    <row r="288" spans="1:16" ht="12.75">
      <c r="A288" s="10" t="s">
        <v>1756</v>
      </c>
      <c r="B288" s="15" t="s">
        <v>1686</v>
      </c>
      <c r="C288" s="15" t="s">
        <v>1757</v>
      </c>
      <c r="D288" s="11"/>
      <c r="E288" s="11"/>
      <c r="F288" s="14">
        <v>36.90154519626037</v>
      </c>
      <c r="G288" s="15">
        <v>200</v>
      </c>
      <c r="H288" s="15">
        <v>26</v>
      </c>
      <c r="I288" s="15">
        <v>32</v>
      </c>
      <c r="J288" s="15">
        <v>45</v>
      </c>
      <c r="K288" s="15">
        <v>41</v>
      </c>
      <c r="L288" s="15">
        <v>44</v>
      </c>
      <c r="M288" s="15">
        <v>50</v>
      </c>
      <c r="N288" s="12"/>
      <c r="O288" s="12" t="s">
        <v>1215</v>
      </c>
      <c r="P288" s="13"/>
    </row>
    <row r="289" spans="1:16" ht="12.75">
      <c r="A289" s="10" t="s">
        <v>1758</v>
      </c>
      <c r="B289" s="15" t="s">
        <v>1686</v>
      </c>
      <c r="C289" s="15" t="s">
        <v>1759</v>
      </c>
      <c r="D289" s="11"/>
      <c r="E289" s="11"/>
      <c r="F289" s="14">
        <v>36.47543198230346</v>
      </c>
      <c r="G289" s="15">
        <v>200</v>
      </c>
      <c r="H289" s="15">
        <v>24</v>
      </c>
      <c r="I289" s="15">
        <v>34</v>
      </c>
      <c r="J289" s="15">
        <v>45</v>
      </c>
      <c r="K289" s="15">
        <v>44</v>
      </c>
      <c r="L289" s="15">
        <v>45</v>
      </c>
      <c r="M289" s="15">
        <v>50</v>
      </c>
      <c r="N289" s="12"/>
      <c r="O289" s="12" t="s">
        <v>1215</v>
      </c>
      <c r="P289" s="13"/>
    </row>
    <row r="290" spans="1:16" ht="12.75">
      <c r="A290" s="10" t="s">
        <v>1760</v>
      </c>
      <c r="B290" s="15" t="s">
        <v>1686</v>
      </c>
      <c r="C290" s="15" t="s">
        <v>1761</v>
      </c>
      <c r="D290" s="11"/>
      <c r="E290" s="11"/>
      <c r="F290" s="14">
        <v>37.84641271108547</v>
      </c>
      <c r="G290" s="15">
        <v>200</v>
      </c>
      <c r="H290" s="15">
        <v>26</v>
      </c>
      <c r="I290" s="15">
        <v>35</v>
      </c>
      <c r="J290" s="15">
        <v>46</v>
      </c>
      <c r="K290" s="15">
        <v>42</v>
      </c>
      <c r="L290" s="15">
        <v>45</v>
      </c>
      <c r="M290" s="15">
        <v>51</v>
      </c>
      <c r="N290" s="12"/>
      <c r="O290" s="12" t="s">
        <v>1215</v>
      </c>
      <c r="P290" s="13"/>
    </row>
    <row r="291" spans="1:16" ht="12.75">
      <c r="A291" s="10" t="s">
        <v>1762</v>
      </c>
      <c r="B291" s="15" t="s">
        <v>1686</v>
      </c>
      <c r="C291" s="15" t="s">
        <v>1763</v>
      </c>
      <c r="D291" s="11"/>
      <c r="E291" s="11"/>
      <c r="F291" s="14">
        <v>36.88395245456425</v>
      </c>
      <c r="G291" s="15">
        <v>200</v>
      </c>
      <c r="H291" s="15">
        <v>24</v>
      </c>
      <c r="I291" s="15">
        <v>36</v>
      </c>
      <c r="J291" s="15">
        <v>46</v>
      </c>
      <c r="K291" s="15">
        <v>45</v>
      </c>
      <c r="L291" s="15">
        <v>46</v>
      </c>
      <c r="M291" s="15">
        <v>51</v>
      </c>
      <c r="N291" s="12"/>
      <c r="O291" s="12" t="s">
        <v>1215</v>
      </c>
      <c r="P291" s="13"/>
    </row>
    <row r="292" spans="1:16" ht="12.75">
      <c r="A292" s="10" t="s">
        <v>1764</v>
      </c>
      <c r="B292" s="15" t="s">
        <v>1686</v>
      </c>
      <c r="C292" s="15" t="s">
        <v>1765</v>
      </c>
      <c r="D292" s="11"/>
      <c r="E292" s="11"/>
      <c r="F292" s="14">
        <v>38.323194254119116</v>
      </c>
      <c r="G292" s="15">
        <v>200</v>
      </c>
      <c r="H292" s="15">
        <v>26</v>
      </c>
      <c r="I292" s="15">
        <v>37</v>
      </c>
      <c r="J292" s="15">
        <v>46</v>
      </c>
      <c r="K292" s="15">
        <v>43</v>
      </c>
      <c r="L292" s="15">
        <v>46</v>
      </c>
      <c r="M292" s="15">
        <v>52</v>
      </c>
      <c r="N292" s="12"/>
      <c r="O292" s="12" t="s">
        <v>1215</v>
      </c>
      <c r="P292" s="13"/>
    </row>
    <row r="293" spans="1:16" ht="12.75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O293" s="12" t="s">
        <v>1215</v>
      </c>
      <c r="P293" s="13"/>
    </row>
    <row r="294" spans="1:16" ht="12.75">
      <c r="A294" s="10" t="s">
        <v>1766</v>
      </c>
      <c r="B294" s="15" t="s">
        <v>1767</v>
      </c>
      <c r="C294" s="15" t="s">
        <v>1768</v>
      </c>
      <c r="D294" s="11"/>
      <c r="E294" s="11"/>
      <c r="F294" s="14">
        <v>32.05454288381032</v>
      </c>
      <c r="G294" s="15">
        <v>200</v>
      </c>
      <c r="H294" s="15">
        <v>21</v>
      </c>
      <c r="I294" s="15">
        <v>27</v>
      </c>
      <c r="J294" s="15">
        <v>35</v>
      </c>
      <c r="K294" s="15">
        <v>42</v>
      </c>
      <c r="L294" s="15">
        <v>44</v>
      </c>
      <c r="M294" s="15">
        <v>40</v>
      </c>
      <c r="O294" s="12" t="s">
        <v>1215</v>
      </c>
      <c r="P294" s="13"/>
    </row>
    <row r="295" spans="1:16" ht="12.75">
      <c r="A295" s="10" t="s">
        <v>1769</v>
      </c>
      <c r="B295" s="15" t="s">
        <v>1767</v>
      </c>
      <c r="C295" s="15" t="s">
        <v>1770</v>
      </c>
      <c r="D295" s="11"/>
      <c r="E295" s="11"/>
      <c r="F295" s="14">
        <v>33.0402309775358</v>
      </c>
      <c r="G295" s="15">
        <v>200</v>
      </c>
      <c r="H295" s="15">
        <v>22</v>
      </c>
      <c r="I295" s="15">
        <v>28</v>
      </c>
      <c r="J295" s="15">
        <v>36</v>
      </c>
      <c r="K295" s="15">
        <v>43</v>
      </c>
      <c r="L295" s="15">
        <v>44</v>
      </c>
      <c r="M295" s="15">
        <v>44</v>
      </c>
      <c r="O295" s="12" t="s">
        <v>1215</v>
      </c>
      <c r="P295" s="13"/>
    </row>
    <row r="296" spans="1:16" ht="12.75">
      <c r="A296" s="10" t="s">
        <v>1771</v>
      </c>
      <c r="B296" s="15" t="s">
        <v>1767</v>
      </c>
      <c r="C296" s="15" t="s">
        <v>1772</v>
      </c>
      <c r="D296" s="11"/>
      <c r="E296" s="11"/>
      <c r="F296" s="14">
        <v>33.418971599162155</v>
      </c>
      <c r="G296" s="15">
        <v>200</v>
      </c>
      <c r="H296" s="15">
        <v>22</v>
      </c>
      <c r="I296" s="15">
        <v>29</v>
      </c>
      <c r="J296" s="15">
        <v>37</v>
      </c>
      <c r="K296" s="15">
        <v>42</v>
      </c>
      <c r="L296" s="15">
        <v>44</v>
      </c>
      <c r="M296" s="15">
        <v>40</v>
      </c>
      <c r="O296" s="12" t="s">
        <v>1215</v>
      </c>
      <c r="P296" s="13"/>
    </row>
    <row r="297" spans="1:16" ht="12.75">
      <c r="A297" s="10" t="s">
        <v>1773</v>
      </c>
      <c r="B297" s="15" t="s">
        <v>1767</v>
      </c>
      <c r="C297" s="15" t="s">
        <v>1774</v>
      </c>
      <c r="D297" s="11"/>
      <c r="E297" s="11"/>
      <c r="F297" s="14">
        <v>33.47967400875176</v>
      </c>
      <c r="G297" s="15">
        <v>200</v>
      </c>
      <c r="H297" s="15">
        <v>22</v>
      </c>
      <c r="I297" s="15">
        <v>30</v>
      </c>
      <c r="J297" s="15">
        <v>37</v>
      </c>
      <c r="K297" s="15">
        <v>43</v>
      </c>
      <c r="L297" s="15">
        <v>38</v>
      </c>
      <c r="M297" s="15">
        <v>44</v>
      </c>
      <c r="O297" s="12" t="s">
        <v>1215</v>
      </c>
      <c r="P297" s="13"/>
    </row>
    <row r="298" spans="1:16" ht="12.75">
      <c r="A298" s="10" t="s">
        <v>1775</v>
      </c>
      <c r="B298" s="15" t="s">
        <v>1767</v>
      </c>
      <c r="C298" s="15" t="s">
        <v>1776</v>
      </c>
      <c r="D298" s="11"/>
      <c r="E298" s="11"/>
      <c r="F298" s="14">
        <v>33.80379475907012</v>
      </c>
      <c r="G298" s="15">
        <v>200</v>
      </c>
      <c r="H298" s="15">
        <v>23</v>
      </c>
      <c r="I298" s="15">
        <v>29</v>
      </c>
      <c r="J298" s="15">
        <v>37</v>
      </c>
      <c r="K298" s="15">
        <v>41</v>
      </c>
      <c r="L298" s="15">
        <v>41</v>
      </c>
      <c r="M298" s="15">
        <v>44</v>
      </c>
      <c r="O298" s="12" t="s">
        <v>1215</v>
      </c>
      <c r="P298" s="13"/>
    </row>
    <row r="299" spans="1:16" ht="12.75">
      <c r="A299" s="10" t="s">
        <v>1777</v>
      </c>
      <c r="B299" s="15" t="s">
        <v>1767</v>
      </c>
      <c r="C299" s="15" t="s">
        <v>1778</v>
      </c>
      <c r="D299" s="11"/>
      <c r="E299" s="11"/>
      <c r="F299" s="14">
        <v>33.46052028020178</v>
      </c>
      <c r="G299" s="15">
        <v>200</v>
      </c>
      <c r="H299" s="15">
        <v>22</v>
      </c>
      <c r="I299" s="15">
        <v>30</v>
      </c>
      <c r="J299" s="15">
        <v>38</v>
      </c>
      <c r="K299" s="15">
        <v>42</v>
      </c>
      <c r="L299" s="15">
        <v>37</v>
      </c>
      <c r="M299" s="15">
        <v>45</v>
      </c>
      <c r="O299" s="12" t="s">
        <v>1215</v>
      </c>
      <c r="P299" s="13"/>
    </row>
    <row r="300" spans="1:16" ht="12.75">
      <c r="A300" s="10" t="s">
        <v>1779</v>
      </c>
      <c r="B300" s="15" t="s">
        <v>1767</v>
      </c>
      <c r="C300" s="15" t="s">
        <v>1780</v>
      </c>
      <c r="D300" s="11"/>
      <c r="E300" s="11"/>
      <c r="F300" s="14">
        <v>34.44014205389889</v>
      </c>
      <c r="G300" s="15">
        <v>200</v>
      </c>
      <c r="H300" s="15">
        <v>23</v>
      </c>
      <c r="I300" s="15">
        <v>31</v>
      </c>
      <c r="J300" s="15">
        <v>38</v>
      </c>
      <c r="K300" s="15">
        <v>41</v>
      </c>
      <c r="L300" s="15">
        <v>41</v>
      </c>
      <c r="M300" s="15">
        <v>46</v>
      </c>
      <c r="O300" s="12" t="s">
        <v>1215</v>
      </c>
      <c r="P300" s="13"/>
    </row>
    <row r="301" spans="1:16" ht="12.75">
      <c r="A301" s="10" t="s">
        <v>1781</v>
      </c>
      <c r="B301" s="15" t="s">
        <v>1767</v>
      </c>
      <c r="C301" s="15" t="s">
        <v>1782</v>
      </c>
      <c r="D301" s="11"/>
      <c r="E301" s="11"/>
      <c r="F301" s="14">
        <v>35.398187464200966</v>
      </c>
      <c r="G301" s="15">
        <v>200</v>
      </c>
      <c r="H301" s="15">
        <v>25</v>
      </c>
      <c r="I301" s="15">
        <v>31</v>
      </c>
      <c r="J301" s="15">
        <v>39</v>
      </c>
      <c r="K301" s="15">
        <v>40</v>
      </c>
      <c r="L301" s="15">
        <v>40</v>
      </c>
      <c r="M301" s="15">
        <v>47</v>
      </c>
      <c r="O301" s="12" t="s">
        <v>1215</v>
      </c>
      <c r="P301" s="13"/>
    </row>
    <row r="302" spans="1:16" ht="12.75">
      <c r="A302" s="10" t="s">
        <v>1783</v>
      </c>
      <c r="B302" s="15" t="s">
        <v>1767</v>
      </c>
      <c r="C302" s="15" t="s">
        <v>1784</v>
      </c>
      <c r="D302" s="11"/>
      <c r="E302" s="11"/>
      <c r="F302" s="14">
        <v>32.837726093318196</v>
      </c>
      <c r="G302" s="15">
        <v>200</v>
      </c>
      <c r="H302" s="15">
        <v>20</v>
      </c>
      <c r="I302" s="15">
        <v>31</v>
      </c>
      <c r="J302" s="15">
        <v>39</v>
      </c>
      <c r="K302" s="15">
        <v>46</v>
      </c>
      <c r="L302" s="15">
        <v>48</v>
      </c>
      <c r="M302" s="15">
        <v>44</v>
      </c>
      <c r="O302" s="12" t="s">
        <v>1215</v>
      </c>
      <c r="P302" s="13"/>
    </row>
    <row r="303" spans="1:16" ht="12.75">
      <c r="A303" s="10" t="s">
        <v>1785</v>
      </c>
      <c r="B303" s="15" t="s">
        <v>1767</v>
      </c>
      <c r="C303" s="15" t="s">
        <v>1786</v>
      </c>
      <c r="D303" s="11"/>
      <c r="E303" s="11"/>
      <c r="F303" s="14">
        <v>35.25737867215118</v>
      </c>
      <c r="G303" s="15">
        <v>200</v>
      </c>
      <c r="H303" s="15">
        <v>23</v>
      </c>
      <c r="I303" s="15">
        <v>32</v>
      </c>
      <c r="J303" s="15">
        <v>40</v>
      </c>
      <c r="K303" s="15">
        <v>47</v>
      </c>
      <c r="L303" s="15">
        <v>47</v>
      </c>
      <c r="M303" s="15">
        <v>47</v>
      </c>
      <c r="O303" s="12" t="s">
        <v>1215</v>
      </c>
      <c r="P303" s="13"/>
    </row>
    <row r="304" spans="1:16" ht="12.75">
      <c r="A304" s="10" t="s">
        <v>1787</v>
      </c>
      <c r="B304" s="15" t="s">
        <v>1767</v>
      </c>
      <c r="C304" s="15" t="s">
        <v>1788</v>
      </c>
      <c r="D304" s="11"/>
      <c r="E304" s="11"/>
      <c r="F304" s="14">
        <v>36.694131855626836</v>
      </c>
      <c r="G304" s="15">
        <v>200</v>
      </c>
      <c r="H304" s="15">
        <v>25</v>
      </c>
      <c r="I304" s="15">
        <v>33</v>
      </c>
      <c r="J304" s="15">
        <v>40</v>
      </c>
      <c r="K304" s="15">
        <v>46</v>
      </c>
      <c r="L304" s="15">
        <v>46</v>
      </c>
      <c r="M304" s="15">
        <v>47</v>
      </c>
      <c r="O304" s="12" t="s">
        <v>1215</v>
      </c>
      <c r="P304" s="13"/>
    </row>
    <row r="305" spans="1:16" ht="12.75">
      <c r="A305" s="10" t="s">
        <v>1789</v>
      </c>
      <c r="B305" s="15" t="s">
        <v>1767</v>
      </c>
      <c r="C305" s="15" t="s">
        <v>1790</v>
      </c>
      <c r="D305" s="11"/>
      <c r="E305" s="11"/>
      <c r="F305" s="14">
        <v>37.23606736867775</v>
      </c>
      <c r="G305" s="15">
        <v>200</v>
      </c>
      <c r="H305" s="15">
        <v>26</v>
      </c>
      <c r="I305" s="15">
        <v>33</v>
      </c>
      <c r="J305" s="15">
        <v>41</v>
      </c>
      <c r="K305" s="15">
        <v>47</v>
      </c>
      <c r="L305" s="15">
        <v>42</v>
      </c>
      <c r="M305" s="15">
        <v>47</v>
      </c>
      <c r="O305" s="12" t="s">
        <v>1215</v>
      </c>
      <c r="P305" s="13"/>
    </row>
    <row r="306" spans="1:16" ht="12.75">
      <c r="A306" s="10" t="s">
        <v>1791</v>
      </c>
      <c r="B306" s="15" t="s">
        <v>1767</v>
      </c>
      <c r="C306" s="15" t="s">
        <v>1792</v>
      </c>
      <c r="D306" s="11"/>
      <c r="E306" s="11"/>
      <c r="F306" s="14">
        <v>37.29598548963918</v>
      </c>
      <c r="G306" s="15">
        <v>200</v>
      </c>
      <c r="H306" s="15">
        <v>26</v>
      </c>
      <c r="I306" s="15">
        <v>33</v>
      </c>
      <c r="J306" s="15">
        <v>41</v>
      </c>
      <c r="K306" s="15">
        <v>45</v>
      </c>
      <c r="L306" s="15">
        <v>45</v>
      </c>
      <c r="M306" s="15">
        <v>48</v>
      </c>
      <c r="O306" s="12" t="s">
        <v>1215</v>
      </c>
      <c r="P306" s="13"/>
    </row>
    <row r="307" spans="1:16" ht="12.75">
      <c r="A307" s="10" t="s">
        <v>1793</v>
      </c>
      <c r="B307" s="15" t="s">
        <v>1767</v>
      </c>
      <c r="C307" s="15" t="s">
        <v>1794</v>
      </c>
      <c r="D307" s="11"/>
      <c r="E307" s="11"/>
      <c r="F307" s="14">
        <v>37.98917957994863</v>
      </c>
      <c r="G307" s="15">
        <v>200</v>
      </c>
      <c r="H307" s="15">
        <v>27</v>
      </c>
      <c r="I307" s="15">
        <v>34</v>
      </c>
      <c r="J307" s="15">
        <v>42</v>
      </c>
      <c r="K307" s="15">
        <v>46</v>
      </c>
      <c r="L307" s="15">
        <v>41</v>
      </c>
      <c r="M307" s="15">
        <v>49</v>
      </c>
      <c r="O307" s="12" t="s">
        <v>1215</v>
      </c>
      <c r="P307" s="13"/>
    </row>
    <row r="308" spans="1:16" ht="12.75">
      <c r="A308" s="10" t="s">
        <v>1795</v>
      </c>
      <c r="B308" s="15" t="s">
        <v>1767</v>
      </c>
      <c r="C308" s="15" t="s">
        <v>1796</v>
      </c>
      <c r="D308" s="11"/>
      <c r="E308" s="11"/>
      <c r="F308" s="14">
        <v>38.44014205389889</v>
      </c>
      <c r="G308" s="15">
        <v>200</v>
      </c>
      <c r="H308" s="15">
        <v>27</v>
      </c>
      <c r="I308" s="15">
        <v>35</v>
      </c>
      <c r="J308" s="15">
        <v>42</v>
      </c>
      <c r="K308" s="15">
        <v>45</v>
      </c>
      <c r="L308" s="15">
        <v>45</v>
      </c>
      <c r="M308" s="15">
        <v>50</v>
      </c>
      <c r="O308" s="12" t="s">
        <v>1215</v>
      </c>
      <c r="P308" s="13"/>
    </row>
    <row r="309" spans="1:16" ht="12.75">
      <c r="A309" s="10" t="s">
        <v>1797</v>
      </c>
      <c r="B309" s="15" t="s">
        <v>1767</v>
      </c>
      <c r="C309" s="15" t="s">
        <v>1798</v>
      </c>
      <c r="D309" s="11"/>
      <c r="E309" s="11"/>
      <c r="F309" s="14">
        <v>38.31393312912461</v>
      </c>
      <c r="G309" s="15">
        <v>200</v>
      </c>
      <c r="H309" s="15">
        <v>27</v>
      </c>
      <c r="I309" s="15">
        <v>35</v>
      </c>
      <c r="J309" s="15">
        <v>42</v>
      </c>
      <c r="K309" s="15">
        <v>44</v>
      </c>
      <c r="L309" s="15">
        <v>44</v>
      </c>
      <c r="M309" s="15">
        <v>50</v>
      </c>
      <c r="O309" s="12" t="s">
        <v>1215</v>
      </c>
      <c r="P309" s="13"/>
    </row>
    <row r="310" spans="1:16" ht="12.75">
      <c r="A310" s="10" t="s">
        <v>1799</v>
      </c>
      <c r="B310" s="15" t="s">
        <v>1767</v>
      </c>
      <c r="C310" s="15" t="s">
        <v>1800</v>
      </c>
      <c r="D310" s="11"/>
      <c r="E310" s="11"/>
      <c r="F310" s="14">
        <v>38.816501596377485</v>
      </c>
      <c r="G310" s="15">
        <v>200</v>
      </c>
      <c r="H310" s="15">
        <v>27</v>
      </c>
      <c r="I310" s="15">
        <v>35</v>
      </c>
      <c r="J310" s="15">
        <v>42</v>
      </c>
      <c r="K310" s="15">
        <v>50</v>
      </c>
      <c r="L310" s="15">
        <v>52</v>
      </c>
      <c r="M310" s="15">
        <v>48</v>
      </c>
      <c r="O310" s="12" t="s">
        <v>1215</v>
      </c>
      <c r="P310" s="13"/>
    </row>
    <row r="311" spans="1:16" ht="12.75">
      <c r="A311" s="10" t="s">
        <v>1801</v>
      </c>
      <c r="B311" s="15" t="s">
        <v>1767</v>
      </c>
      <c r="C311" s="15" t="s">
        <v>1802</v>
      </c>
      <c r="D311" s="11"/>
      <c r="E311" s="11"/>
      <c r="F311" s="14">
        <v>39.792218931923806</v>
      </c>
      <c r="G311" s="15">
        <v>200</v>
      </c>
      <c r="H311" s="15">
        <v>28</v>
      </c>
      <c r="I311" s="15">
        <v>36</v>
      </c>
      <c r="J311" s="15">
        <v>43</v>
      </c>
      <c r="K311" s="15">
        <v>51</v>
      </c>
      <c r="L311" s="15">
        <v>51</v>
      </c>
      <c r="M311" s="15">
        <v>51</v>
      </c>
      <c r="O311" s="12" t="s">
        <v>1215</v>
      </c>
      <c r="P311" s="13"/>
    </row>
    <row r="312" spans="1:16" ht="12.75">
      <c r="A312" s="10" t="s">
        <v>1263</v>
      </c>
      <c r="B312" s="15" t="s">
        <v>1767</v>
      </c>
      <c r="C312" s="15" t="s">
        <v>1803</v>
      </c>
      <c r="D312" s="11"/>
      <c r="E312" s="11"/>
      <c r="F312" s="14">
        <v>40.694131855626836</v>
      </c>
      <c r="G312" s="15">
        <v>200</v>
      </c>
      <c r="H312" s="15">
        <v>29</v>
      </c>
      <c r="I312" s="15">
        <v>37</v>
      </c>
      <c r="J312" s="15">
        <v>44</v>
      </c>
      <c r="K312" s="15">
        <v>50</v>
      </c>
      <c r="L312" s="15">
        <v>50</v>
      </c>
      <c r="M312" s="15">
        <v>51</v>
      </c>
      <c r="O312" s="12" t="s">
        <v>1215</v>
      </c>
      <c r="P312" s="13"/>
    </row>
    <row r="313" spans="1:16" ht="12.75">
      <c r="A313" s="10" t="s">
        <v>1804</v>
      </c>
      <c r="B313" s="15" t="s">
        <v>1767</v>
      </c>
      <c r="C313" s="15" t="s">
        <v>1805</v>
      </c>
      <c r="D313" s="11"/>
      <c r="E313" s="11"/>
      <c r="F313" s="14">
        <v>41.12503814632048</v>
      </c>
      <c r="G313" s="15">
        <v>200</v>
      </c>
      <c r="H313" s="15">
        <v>30</v>
      </c>
      <c r="I313" s="15">
        <v>37</v>
      </c>
      <c r="J313" s="15">
        <v>45</v>
      </c>
      <c r="K313" s="15">
        <v>50</v>
      </c>
      <c r="L313" s="15">
        <v>45</v>
      </c>
      <c r="M313" s="15">
        <v>51</v>
      </c>
      <c r="O313" s="12" t="s">
        <v>1215</v>
      </c>
      <c r="P313" s="13"/>
    </row>
    <row r="314" spans="1:16" ht="12.75">
      <c r="A314" s="10" t="s">
        <v>1806</v>
      </c>
      <c r="B314" s="15" t="s">
        <v>1767</v>
      </c>
      <c r="C314" s="15" t="s">
        <v>1807</v>
      </c>
      <c r="D314" s="11"/>
      <c r="E314" s="11"/>
      <c r="F314" s="14">
        <v>40.54307449013893</v>
      </c>
      <c r="G314" s="15">
        <v>200</v>
      </c>
      <c r="H314" s="15">
        <v>29</v>
      </c>
      <c r="I314" s="15">
        <v>37</v>
      </c>
      <c r="J314" s="15">
        <v>44</v>
      </c>
      <c r="K314" s="15">
        <v>48</v>
      </c>
      <c r="L314" s="15">
        <v>48</v>
      </c>
      <c r="M314" s="15">
        <v>51</v>
      </c>
      <c r="O314" s="12" t="s">
        <v>1215</v>
      </c>
      <c r="P314" s="13"/>
    </row>
    <row r="315" spans="1:16" ht="12.75">
      <c r="A315" s="10" t="s">
        <v>1808</v>
      </c>
      <c r="B315" s="15" t="s">
        <v>1767</v>
      </c>
      <c r="C315" s="15" t="s">
        <v>1809</v>
      </c>
      <c r="D315" s="11"/>
      <c r="E315" s="11"/>
      <c r="F315" s="14">
        <v>41.218961245399726</v>
      </c>
      <c r="G315" s="15">
        <v>200</v>
      </c>
      <c r="H315" s="15">
        <v>30</v>
      </c>
      <c r="I315" s="15">
        <v>38</v>
      </c>
      <c r="J315" s="15">
        <v>45</v>
      </c>
      <c r="K315" s="15">
        <v>49</v>
      </c>
      <c r="L315" s="15">
        <v>44</v>
      </c>
      <c r="M315" s="15">
        <v>52</v>
      </c>
      <c r="O315" s="12" t="s">
        <v>1215</v>
      </c>
      <c r="P315" s="13"/>
    </row>
    <row r="316" spans="1:16" ht="12.75">
      <c r="A316" s="10" t="s">
        <v>1810</v>
      </c>
      <c r="B316" s="15" t="s">
        <v>1767</v>
      </c>
      <c r="C316" s="15" t="s">
        <v>1811</v>
      </c>
      <c r="D316" s="11"/>
      <c r="E316" s="11"/>
      <c r="F316" s="14">
        <v>42.07920610674387</v>
      </c>
      <c r="G316" s="15">
        <v>200</v>
      </c>
      <c r="H316" s="15">
        <v>31</v>
      </c>
      <c r="I316" s="15">
        <v>38</v>
      </c>
      <c r="J316" s="15">
        <v>46</v>
      </c>
      <c r="K316" s="15">
        <v>48</v>
      </c>
      <c r="L316" s="15">
        <v>48</v>
      </c>
      <c r="M316" s="15">
        <v>53</v>
      </c>
      <c r="O316" s="12" t="s">
        <v>1215</v>
      </c>
      <c r="P316" s="13"/>
    </row>
    <row r="317" spans="1:16" ht="12.75">
      <c r="A317" s="10" t="s">
        <v>1812</v>
      </c>
      <c r="B317" s="15" t="s">
        <v>1767</v>
      </c>
      <c r="C317" s="15" t="s">
        <v>1813</v>
      </c>
      <c r="D317" s="11"/>
      <c r="E317" s="11"/>
      <c r="F317" s="14">
        <v>42.16008932668172</v>
      </c>
      <c r="G317" s="15">
        <v>200</v>
      </c>
      <c r="H317" s="15">
        <v>31</v>
      </c>
      <c r="I317" s="15">
        <v>39</v>
      </c>
      <c r="J317" s="15">
        <v>46</v>
      </c>
      <c r="K317" s="15">
        <v>47</v>
      </c>
      <c r="L317" s="15">
        <v>47</v>
      </c>
      <c r="M317" s="15">
        <v>54</v>
      </c>
      <c r="O317" s="12" t="s">
        <v>1215</v>
      </c>
      <c r="P317" s="13"/>
    </row>
    <row r="318" spans="1:16" ht="12.75">
      <c r="A318" s="10" t="s">
        <v>1814</v>
      </c>
      <c r="B318" s="15" t="s">
        <v>1767</v>
      </c>
      <c r="C318" s="15" t="s">
        <v>1815</v>
      </c>
      <c r="D318" s="11"/>
      <c r="E318" s="11"/>
      <c r="F318" s="14">
        <v>35.50569008034299</v>
      </c>
      <c r="G318" s="15">
        <v>200</v>
      </c>
      <c r="H318" s="15">
        <v>24</v>
      </c>
      <c r="I318" s="15">
        <v>31</v>
      </c>
      <c r="J318" s="15">
        <v>39</v>
      </c>
      <c r="K318" s="15">
        <v>46</v>
      </c>
      <c r="L318" s="15">
        <v>47</v>
      </c>
      <c r="M318" s="15">
        <v>48</v>
      </c>
      <c r="N318" s="12"/>
      <c r="O318" s="12" t="s">
        <v>1215</v>
      </c>
      <c r="P318" s="13"/>
    </row>
    <row r="319" spans="1:16" ht="12.75">
      <c r="A319" s="10" t="s">
        <v>1816</v>
      </c>
      <c r="B319" s="15" t="s">
        <v>1767</v>
      </c>
      <c r="C319" s="15" t="s">
        <v>1817</v>
      </c>
      <c r="D319" s="11"/>
      <c r="E319" s="11"/>
      <c r="F319" s="14">
        <v>36.100261681704055</v>
      </c>
      <c r="G319" s="15">
        <v>200</v>
      </c>
      <c r="H319" s="15">
        <v>25</v>
      </c>
      <c r="I319" s="15">
        <v>31</v>
      </c>
      <c r="J319" s="15">
        <v>40</v>
      </c>
      <c r="K319" s="15">
        <v>45</v>
      </c>
      <c r="L319" s="15">
        <v>46</v>
      </c>
      <c r="M319" s="15">
        <v>48</v>
      </c>
      <c r="N319" s="12"/>
      <c r="O319" s="12" t="s">
        <v>1215</v>
      </c>
      <c r="P319" s="13"/>
    </row>
    <row r="320" spans="1:16" ht="12.75">
      <c r="A320" s="10" t="s">
        <v>1818</v>
      </c>
      <c r="B320" s="15" t="s">
        <v>1767</v>
      </c>
      <c r="C320" s="15" t="s">
        <v>1819</v>
      </c>
      <c r="D320" s="11"/>
      <c r="E320" s="11"/>
      <c r="F320" s="14">
        <v>36.53850421857709</v>
      </c>
      <c r="G320" s="15">
        <v>200</v>
      </c>
      <c r="H320" s="15">
        <v>25</v>
      </c>
      <c r="I320" s="15">
        <v>32</v>
      </c>
      <c r="J320" s="15">
        <v>41</v>
      </c>
      <c r="K320" s="15">
        <v>46</v>
      </c>
      <c r="L320" s="15">
        <v>46</v>
      </c>
      <c r="M320" s="15">
        <v>50</v>
      </c>
      <c r="N320" s="12"/>
      <c r="O320" s="12" t="s">
        <v>1215</v>
      </c>
      <c r="P320" s="13"/>
    </row>
    <row r="321" spans="1:16" ht="12.75">
      <c r="A321" s="10" t="s">
        <v>1820</v>
      </c>
      <c r="B321" s="15" t="s">
        <v>1767</v>
      </c>
      <c r="C321" s="15" t="s">
        <v>1821</v>
      </c>
      <c r="D321" s="11"/>
      <c r="E321" s="11"/>
      <c r="F321" s="14">
        <v>37.32632956135251</v>
      </c>
      <c r="G321" s="15">
        <v>200</v>
      </c>
      <c r="H321" s="15">
        <v>26</v>
      </c>
      <c r="I321" s="15">
        <v>33</v>
      </c>
      <c r="J321" s="15">
        <v>41</v>
      </c>
      <c r="K321" s="15">
        <v>45</v>
      </c>
      <c r="L321" s="15">
        <v>46</v>
      </c>
      <c r="M321" s="15">
        <v>50</v>
      </c>
      <c r="N321" s="12"/>
      <c r="O321" s="12" t="s">
        <v>1215</v>
      </c>
      <c r="P321" s="13"/>
    </row>
    <row r="322" spans="1:16" ht="12.75">
      <c r="A322" s="10" t="s">
        <v>1822</v>
      </c>
      <c r="B322" s="15" t="s">
        <v>1767</v>
      </c>
      <c r="C322" s="15" t="s">
        <v>1823</v>
      </c>
      <c r="D322" s="11"/>
      <c r="E322" s="11"/>
      <c r="F322" s="14">
        <v>37.42370549677527</v>
      </c>
      <c r="G322" s="15">
        <v>200</v>
      </c>
      <c r="H322" s="15">
        <v>26</v>
      </c>
      <c r="I322" s="15">
        <v>33</v>
      </c>
      <c r="J322" s="15">
        <v>42</v>
      </c>
      <c r="K322" s="15">
        <v>45</v>
      </c>
      <c r="L322" s="15">
        <v>46</v>
      </c>
      <c r="M322" s="15">
        <v>51</v>
      </c>
      <c r="N322" s="12"/>
      <c r="O322" s="12" t="s">
        <v>1215</v>
      </c>
      <c r="P322" s="13"/>
    </row>
    <row r="323" spans="1:16" ht="12.75">
      <c r="A323" s="10" t="s">
        <v>1255</v>
      </c>
      <c r="B323" s="15" t="s">
        <v>1767</v>
      </c>
      <c r="C323" s="15" t="s">
        <v>1824</v>
      </c>
      <c r="D323" s="11"/>
      <c r="E323" s="11"/>
      <c r="F323" s="14">
        <v>38.23606736867775</v>
      </c>
      <c r="G323" s="15">
        <v>200</v>
      </c>
      <c r="H323" s="15">
        <v>27</v>
      </c>
      <c r="I323" s="15">
        <v>34</v>
      </c>
      <c r="J323" s="15">
        <v>42</v>
      </c>
      <c r="K323" s="15">
        <v>45</v>
      </c>
      <c r="L323" s="15">
        <v>46</v>
      </c>
      <c r="M323" s="15">
        <v>52</v>
      </c>
      <c r="N323" s="12"/>
      <c r="O323" s="12" t="s">
        <v>1215</v>
      </c>
      <c r="P323" s="13"/>
    </row>
    <row r="324" spans="1:16" ht="12.75">
      <c r="A324" s="10" t="s">
        <v>1793</v>
      </c>
      <c r="B324" s="15" t="s">
        <v>1767</v>
      </c>
      <c r="C324" s="15" t="s">
        <v>1825</v>
      </c>
      <c r="D324" s="11"/>
      <c r="E324" s="11"/>
      <c r="F324" s="14">
        <v>38.25737867215118</v>
      </c>
      <c r="G324" s="15">
        <v>200</v>
      </c>
      <c r="H324" s="15">
        <v>26</v>
      </c>
      <c r="I324" s="15">
        <v>35</v>
      </c>
      <c r="J324" s="15">
        <v>43</v>
      </c>
      <c r="K324" s="15">
        <v>50</v>
      </c>
      <c r="L324" s="15">
        <v>50</v>
      </c>
      <c r="M324" s="15">
        <v>51</v>
      </c>
      <c r="N324" s="12"/>
      <c r="O324" s="12" t="s">
        <v>1215</v>
      </c>
      <c r="P324" s="13"/>
    </row>
    <row r="325" spans="1:16" ht="12.75">
      <c r="A325" s="10" t="s">
        <v>1257</v>
      </c>
      <c r="B325" s="15" t="s">
        <v>1767</v>
      </c>
      <c r="C325" s="15" t="s">
        <v>1826</v>
      </c>
      <c r="D325" s="11"/>
      <c r="E325" s="11"/>
      <c r="F325" s="14">
        <v>38.96087089613205</v>
      </c>
      <c r="G325" s="15">
        <v>200</v>
      </c>
      <c r="H325" s="15">
        <v>27</v>
      </c>
      <c r="I325" s="15">
        <v>35</v>
      </c>
      <c r="J325" s="15">
        <v>44</v>
      </c>
      <c r="K325" s="15">
        <v>49</v>
      </c>
      <c r="L325" s="15">
        <v>50</v>
      </c>
      <c r="M325" s="15">
        <v>52</v>
      </c>
      <c r="N325" s="12"/>
      <c r="O325" s="12" t="s">
        <v>1215</v>
      </c>
      <c r="P325" s="13"/>
    </row>
    <row r="326" spans="1:16" ht="12.75">
      <c r="A326" s="10" t="s">
        <v>1827</v>
      </c>
      <c r="B326" s="15" t="s">
        <v>1767</v>
      </c>
      <c r="C326" s="15" t="s">
        <v>1828</v>
      </c>
      <c r="D326" s="11"/>
      <c r="E326" s="11"/>
      <c r="F326" s="14">
        <v>39.908287441688785</v>
      </c>
      <c r="G326" s="15">
        <v>200</v>
      </c>
      <c r="H326" s="15">
        <v>28</v>
      </c>
      <c r="I326" s="15">
        <v>36</v>
      </c>
      <c r="J326" s="15">
        <v>45</v>
      </c>
      <c r="K326" s="15">
        <v>49</v>
      </c>
      <c r="L326" s="15">
        <v>50</v>
      </c>
      <c r="M326" s="15">
        <v>53</v>
      </c>
      <c r="N326" s="12"/>
      <c r="O326" s="12" t="s">
        <v>1215</v>
      </c>
      <c r="P326" s="13"/>
    </row>
    <row r="327" spans="1:16" ht="12.75">
      <c r="A327" s="10" t="s">
        <v>1829</v>
      </c>
      <c r="B327" s="15" t="s">
        <v>1767</v>
      </c>
      <c r="C327" s="15" t="s">
        <v>1830</v>
      </c>
      <c r="D327" s="11"/>
      <c r="E327" s="11"/>
      <c r="F327" s="14">
        <v>40.133716783798974</v>
      </c>
      <c r="G327" s="15">
        <v>200</v>
      </c>
      <c r="H327" s="15">
        <v>28</v>
      </c>
      <c r="I327" s="15">
        <v>37</v>
      </c>
      <c r="J327" s="15">
        <v>45</v>
      </c>
      <c r="K327" s="15">
        <v>49</v>
      </c>
      <c r="L327" s="15">
        <v>50</v>
      </c>
      <c r="M327" s="15">
        <v>54</v>
      </c>
      <c r="N327" s="12"/>
      <c r="O327" s="12" t="s">
        <v>1215</v>
      </c>
      <c r="P327" s="13"/>
    </row>
    <row r="328" spans="1:16" ht="12.75">
      <c r="A328" s="10" t="s">
        <v>1261</v>
      </c>
      <c r="B328" s="15" t="s">
        <v>1767</v>
      </c>
      <c r="C328" s="15" t="s">
        <v>1831</v>
      </c>
      <c r="D328" s="11"/>
      <c r="E328" s="11"/>
      <c r="F328" s="14">
        <v>40.75767439919256</v>
      </c>
      <c r="G328" s="15">
        <v>200</v>
      </c>
      <c r="H328" s="15">
        <v>29</v>
      </c>
      <c r="I328" s="15">
        <v>37</v>
      </c>
      <c r="J328" s="15">
        <v>45</v>
      </c>
      <c r="K328" s="15">
        <v>49</v>
      </c>
      <c r="L328" s="15">
        <v>50</v>
      </c>
      <c r="M328" s="15">
        <v>55</v>
      </c>
      <c r="N328" s="12"/>
      <c r="O328" s="12" t="s">
        <v>1215</v>
      </c>
      <c r="P328" s="13"/>
    </row>
    <row r="329" spans="1:16" ht="12.75">
      <c r="A329" s="10" t="s">
        <v>1832</v>
      </c>
      <c r="B329" s="15" t="s">
        <v>1767</v>
      </c>
      <c r="C329" s="15" t="s">
        <v>1833</v>
      </c>
      <c r="D329" s="11"/>
      <c r="E329" s="11"/>
      <c r="F329" s="14">
        <v>40.97991734424787</v>
      </c>
      <c r="G329" s="15">
        <v>200</v>
      </c>
      <c r="H329" s="15">
        <v>29</v>
      </c>
      <c r="I329" s="15">
        <v>38</v>
      </c>
      <c r="J329" s="15">
        <v>46</v>
      </c>
      <c r="K329" s="15">
        <v>48</v>
      </c>
      <c r="L329" s="15">
        <v>49</v>
      </c>
      <c r="M329" s="15">
        <v>56</v>
      </c>
      <c r="N329" s="12"/>
      <c r="O329" s="12" t="s">
        <v>1215</v>
      </c>
      <c r="P329" s="13"/>
    </row>
    <row r="330" spans="1:16" ht="12.75">
      <c r="A330" s="10" t="s">
        <v>1834</v>
      </c>
      <c r="B330" s="15" t="s">
        <v>1767</v>
      </c>
      <c r="C330" s="15" t="s">
        <v>1835</v>
      </c>
      <c r="D330" s="11"/>
      <c r="E330" s="11"/>
      <c r="F330" s="14">
        <v>42.00309793032717</v>
      </c>
      <c r="G330" s="15">
        <v>200</v>
      </c>
      <c r="H330" s="15">
        <v>30</v>
      </c>
      <c r="I330" s="15">
        <v>38</v>
      </c>
      <c r="J330" s="15">
        <v>47</v>
      </c>
      <c r="K330" s="15">
        <v>53</v>
      </c>
      <c r="L330" s="15">
        <v>54</v>
      </c>
      <c r="M330" s="15">
        <v>55</v>
      </c>
      <c r="N330" s="12"/>
      <c r="O330" s="12" t="s">
        <v>1215</v>
      </c>
      <c r="P330" s="13"/>
    </row>
    <row r="331" spans="1:16" ht="12.75">
      <c r="A331" s="10" t="s">
        <v>1836</v>
      </c>
      <c r="B331" s="15" t="s">
        <v>1767</v>
      </c>
      <c r="C331" s="15" t="s">
        <v>1837</v>
      </c>
      <c r="D331" s="11"/>
      <c r="E331" s="11"/>
      <c r="F331" s="14">
        <v>42.18911971331366</v>
      </c>
      <c r="G331" s="15">
        <v>200</v>
      </c>
      <c r="H331" s="15">
        <v>30</v>
      </c>
      <c r="I331" s="15">
        <v>39</v>
      </c>
      <c r="J331" s="15">
        <v>47</v>
      </c>
      <c r="K331" s="15">
        <v>52</v>
      </c>
      <c r="L331" s="15">
        <v>53</v>
      </c>
      <c r="M331" s="15">
        <v>56</v>
      </c>
      <c r="N331" s="12"/>
      <c r="O331" s="12" t="s">
        <v>1215</v>
      </c>
      <c r="P331" s="13"/>
    </row>
    <row r="332" spans="1:16" ht="12.75">
      <c r="A332" s="10" t="s">
        <v>1838</v>
      </c>
      <c r="B332" s="15" t="s">
        <v>1767</v>
      </c>
      <c r="C332" s="15" t="s">
        <v>1839</v>
      </c>
      <c r="D332" s="11"/>
      <c r="E332" s="11"/>
      <c r="F332" s="14">
        <v>43.18911971331366</v>
      </c>
      <c r="G332" s="15">
        <v>200</v>
      </c>
      <c r="H332" s="15">
        <v>31</v>
      </c>
      <c r="I332" s="15">
        <v>40</v>
      </c>
      <c r="J332" s="15">
        <v>48</v>
      </c>
      <c r="K332" s="15">
        <v>53</v>
      </c>
      <c r="L332" s="15">
        <v>54</v>
      </c>
      <c r="M332" s="15">
        <v>57</v>
      </c>
      <c r="N332" s="12"/>
      <c r="O332" s="12" t="s">
        <v>1215</v>
      </c>
      <c r="P332" s="13"/>
    </row>
    <row r="333" spans="1:16" ht="12.75">
      <c r="A333" s="10" t="s">
        <v>1840</v>
      </c>
      <c r="B333" s="15" t="s">
        <v>1767</v>
      </c>
      <c r="C333" s="15" t="s">
        <v>1841</v>
      </c>
      <c r="D333" s="11"/>
      <c r="E333" s="11"/>
      <c r="F333" s="14">
        <v>43.84298142411029</v>
      </c>
      <c r="G333" s="15">
        <v>200</v>
      </c>
      <c r="H333" s="15">
        <v>32</v>
      </c>
      <c r="I333" s="15">
        <v>40</v>
      </c>
      <c r="J333" s="15">
        <v>49</v>
      </c>
      <c r="K333" s="15">
        <v>52</v>
      </c>
      <c r="L333" s="15">
        <v>53</v>
      </c>
      <c r="M333" s="15">
        <v>58</v>
      </c>
      <c r="N333" s="12"/>
      <c r="O333" s="12" t="s">
        <v>1215</v>
      </c>
      <c r="P333" s="13"/>
    </row>
    <row r="334" spans="1:16" ht="12.75">
      <c r="A334" s="10" t="s">
        <v>1842</v>
      </c>
      <c r="B334" s="15" t="s">
        <v>1767</v>
      </c>
      <c r="C334" s="15" t="s">
        <v>1843</v>
      </c>
      <c r="D334" s="11"/>
      <c r="E334" s="11"/>
      <c r="F334" s="14">
        <v>44.110639945207296</v>
      </c>
      <c r="G334" s="15">
        <v>200</v>
      </c>
      <c r="H334" s="15">
        <v>32</v>
      </c>
      <c r="I334" s="15">
        <v>41</v>
      </c>
      <c r="J334" s="15">
        <v>49</v>
      </c>
      <c r="K334" s="15">
        <v>53</v>
      </c>
      <c r="L334" s="15">
        <v>53</v>
      </c>
      <c r="M334" s="15">
        <v>59</v>
      </c>
      <c r="N334" s="12"/>
      <c r="O334" s="12" t="s">
        <v>1215</v>
      </c>
      <c r="P334" s="13"/>
    </row>
    <row r="335" spans="1:16" ht="12.75">
      <c r="A335" s="10" t="s">
        <v>1844</v>
      </c>
      <c r="B335" s="15" t="s">
        <v>1767</v>
      </c>
      <c r="C335" s="15" t="s">
        <v>1845</v>
      </c>
      <c r="D335" s="11"/>
      <c r="E335" s="11"/>
      <c r="F335" s="14">
        <v>44.76213821199954</v>
      </c>
      <c r="G335" s="15">
        <v>200</v>
      </c>
      <c r="H335" s="15">
        <v>33</v>
      </c>
      <c r="I335" s="15">
        <v>41</v>
      </c>
      <c r="J335" s="15">
        <v>50</v>
      </c>
      <c r="K335" s="15">
        <v>52</v>
      </c>
      <c r="L335" s="15">
        <v>53</v>
      </c>
      <c r="M335" s="15">
        <v>60</v>
      </c>
      <c r="N335" s="12"/>
      <c r="O335" s="12" t="s">
        <v>1215</v>
      </c>
      <c r="P335" s="1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1"/>
  <sheetViews>
    <sheetView workbookViewId="0" topLeftCell="A133">
      <selection activeCell="A145" sqref="A145"/>
    </sheetView>
  </sheetViews>
  <sheetFormatPr defaultColWidth="9.140625" defaultRowHeight="12.75"/>
  <cols>
    <col min="2" max="2" width="77.7109375" style="0" customWidth="1"/>
  </cols>
  <sheetData>
    <row r="1" ht="12.75">
      <c r="A1" t="s">
        <v>1061</v>
      </c>
    </row>
    <row r="4" ht="13.5" thickBot="1">
      <c r="B4" s="49" t="s">
        <v>912</v>
      </c>
    </row>
    <row r="5" spans="1:2" ht="13.5" thickTop="1">
      <c r="A5" s="50"/>
      <c r="B5" s="51"/>
    </row>
    <row r="6" spans="1:2" ht="12.75">
      <c r="A6" s="47"/>
      <c r="B6" s="52" t="s">
        <v>913</v>
      </c>
    </row>
    <row r="7" spans="1:2" ht="12.75">
      <c r="A7" s="47"/>
      <c r="B7" s="52"/>
    </row>
    <row r="8" spans="1:2" ht="12.75">
      <c r="A8" s="47"/>
      <c r="B8" s="52" t="s">
        <v>914</v>
      </c>
    </row>
    <row r="9" spans="1:2" ht="12.75">
      <c r="A9" s="47"/>
      <c r="B9" s="52" t="s">
        <v>915</v>
      </c>
    </row>
    <row r="10" spans="1:2" ht="12.75">
      <c r="A10" s="47"/>
      <c r="B10" s="52" t="s">
        <v>916</v>
      </c>
    </row>
    <row r="11" spans="1:2" ht="12.75">
      <c r="A11" s="47"/>
      <c r="B11" s="52"/>
    </row>
    <row r="12" spans="1:2" ht="12.75">
      <c r="A12" s="47" t="s">
        <v>1188</v>
      </c>
      <c r="B12" s="52" t="s">
        <v>1190</v>
      </c>
    </row>
    <row r="13" spans="1:2" ht="12.75">
      <c r="A13" s="47"/>
      <c r="B13" s="52"/>
    </row>
    <row r="14" spans="1:2" ht="12.75">
      <c r="A14" s="47" t="s">
        <v>1204</v>
      </c>
      <c r="B14" s="52" t="s">
        <v>917</v>
      </c>
    </row>
    <row r="15" spans="1:2" ht="12.75">
      <c r="A15" s="47" t="s">
        <v>918</v>
      </c>
      <c r="B15" s="52" t="s">
        <v>919</v>
      </c>
    </row>
    <row r="16" spans="1:2" ht="12.75">
      <c r="A16" s="47" t="s">
        <v>920</v>
      </c>
      <c r="B16" s="52" t="s">
        <v>1223</v>
      </c>
    </row>
    <row r="17" spans="1:2" ht="12.75">
      <c r="A17" s="47" t="s">
        <v>921</v>
      </c>
      <c r="B17" s="52" t="s">
        <v>1320</v>
      </c>
    </row>
    <row r="18" spans="1:2" ht="12.75">
      <c r="A18" s="47" t="s">
        <v>922</v>
      </c>
      <c r="B18" s="52" t="s">
        <v>923</v>
      </c>
    </row>
    <row r="19" spans="1:2" ht="12.75">
      <c r="A19" s="47" t="s">
        <v>924</v>
      </c>
      <c r="B19" s="52" t="s">
        <v>925</v>
      </c>
    </row>
    <row r="20" spans="1:2" ht="12.75">
      <c r="A20" s="47" t="s">
        <v>926</v>
      </c>
      <c r="B20" s="52" t="s">
        <v>927</v>
      </c>
    </row>
    <row r="21" spans="1:2" ht="12.75">
      <c r="A21" s="47" t="s">
        <v>928</v>
      </c>
      <c r="B21" s="52" t="s">
        <v>929</v>
      </c>
    </row>
    <row r="22" spans="1:2" ht="12.75">
      <c r="A22" s="47" t="s">
        <v>930</v>
      </c>
      <c r="B22" s="52" t="s">
        <v>931</v>
      </c>
    </row>
    <row r="23" spans="1:2" ht="12.75">
      <c r="A23" s="47" t="s">
        <v>932</v>
      </c>
      <c r="B23" s="52" t="s">
        <v>933</v>
      </c>
    </row>
    <row r="24" spans="1:2" ht="12.75">
      <c r="A24" s="47" t="s">
        <v>934</v>
      </c>
      <c r="B24" s="52" t="s">
        <v>935</v>
      </c>
    </row>
    <row r="25" spans="1:2" ht="12.75">
      <c r="A25" s="47"/>
      <c r="B25" s="52" t="s">
        <v>936</v>
      </c>
    </row>
    <row r="26" spans="1:2" ht="12.75">
      <c r="A26" s="47" t="s">
        <v>937</v>
      </c>
      <c r="B26" s="52" t="s">
        <v>938</v>
      </c>
    </row>
    <row r="27" spans="1:2" ht="12.75">
      <c r="A27" s="47" t="s">
        <v>939</v>
      </c>
      <c r="B27" s="52" t="s">
        <v>940</v>
      </c>
    </row>
    <row r="28" spans="1:2" ht="12.75">
      <c r="A28" s="47" t="s">
        <v>941</v>
      </c>
      <c r="B28" s="52" t="s">
        <v>942</v>
      </c>
    </row>
    <row r="29" spans="1:2" ht="12.75">
      <c r="A29" s="47" t="s">
        <v>943</v>
      </c>
      <c r="B29" s="52" t="s">
        <v>944</v>
      </c>
    </row>
    <row r="30" spans="1:2" ht="12.75">
      <c r="A30" s="47" t="s">
        <v>945</v>
      </c>
      <c r="B30" s="52" t="s">
        <v>531</v>
      </c>
    </row>
    <row r="31" spans="1:2" ht="12.75">
      <c r="A31" s="47" t="s">
        <v>946</v>
      </c>
      <c r="B31" s="52" t="s">
        <v>947</v>
      </c>
    </row>
    <row r="32" spans="1:2" ht="12.75">
      <c r="A32" s="47"/>
      <c r="B32" s="52"/>
    </row>
    <row r="33" spans="1:2" ht="12.75">
      <c r="A33" s="47" t="s">
        <v>948</v>
      </c>
      <c r="B33" s="52" t="s">
        <v>949</v>
      </c>
    </row>
    <row r="34" spans="1:2" ht="12.75">
      <c r="A34" s="47" t="s">
        <v>950</v>
      </c>
      <c r="B34" s="52" t="s">
        <v>951</v>
      </c>
    </row>
    <row r="35" spans="1:2" ht="12.75">
      <c r="A35" s="47" t="s">
        <v>952</v>
      </c>
      <c r="B35" s="52" t="s">
        <v>953</v>
      </c>
    </row>
    <row r="36" spans="1:2" ht="12.75">
      <c r="A36" s="47" t="s">
        <v>954</v>
      </c>
      <c r="B36" s="52" t="s">
        <v>955</v>
      </c>
    </row>
    <row r="37" spans="1:2" ht="12.75">
      <c r="A37" s="47" t="s">
        <v>956</v>
      </c>
      <c r="B37" s="52" t="s">
        <v>957</v>
      </c>
    </row>
    <row r="38" spans="1:2" ht="12.75">
      <c r="A38" s="47" t="s">
        <v>958</v>
      </c>
      <c r="B38" s="52" t="s">
        <v>959</v>
      </c>
    </row>
    <row r="39" spans="1:2" ht="12.75">
      <c r="A39" s="47" t="s">
        <v>960</v>
      </c>
      <c r="B39" s="52" t="s">
        <v>961</v>
      </c>
    </row>
    <row r="40" spans="1:2" ht="12.75">
      <c r="A40" s="47" t="s">
        <v>962</v>
      </c>
      <c r="B40" s="52" t="s">
        <v>963</v>
      </c>
    </row>
    <row r="41" spans="1:2" ht="12.75">
      <c r="A41" s="47" t="s">
        <v>964</v>
      </c>
      <c r="B41" s="52" t="s">
        <v>965</v>
      </c>
    </row>
    <row r="42" spans="1:2" ht="12.75">
      <c r="A42" s="47" t="s">
        <v>966</v>
      </c>
      <c r="B42" s="52" t="s">
        <v>967</v>
      </c>
    </row>
    <row r="43" spans="1:2" ht="12.75">
      <c r="A43" s="47" t="s">
        <v>968</v>
      </c>
      <c r="B43" s="52"/>
    </row>
    <row r="44" spans="1:2" ht="12.75">
      <c r="A44" s="47"/>
      <c r="B44" s="52"/>
    </row>
    <row r="45" spans="1:2" ht="12.75">
      <c r="A45" s="47" t="s">
        <v>969</v>
      </c>
      <c r="B45" s="52" t="s">
        <v>970</v>
      </c>
    </row>
    <row r="46" spans="1:2" ht="12.75">
      <c r="A46" s="47" t="s">
        <v>971</v>
      </c>
      <c r="B46" s="52" t="s">
        <v>859</v>
      </c>
    </row>
    <row r="47" spans="1:2" ht="13.5" thickBot="1">
      <c r="A47" s="53" t="s">
        <v>972</v>
      </c>
      <c r="B47" s="54" t="s">
        <v>973</v>
      </c>
    </row>
    <row r="48" ht="13.5" thickTop="1"/>
    <row r="52" ht="13.5" thickBot="1">
      <c r="B52" t="s">
        <v>974</v>
      </c>
    </row>
    <row r="53" spans="1:2" ht="13.5" thickTop="1">
      <c r="A53" s="55"/>
      <c r="B53" s="56"/>
    </row>
    <row r="54" spans="1:2" ht="12.75">
      <c r="A54" s="57">
        <v>1</v>
      </c>
      <c r="B54" s="58" t="s">
        <v>975</v>
      </c>
    </row>
    <row r="55" spans="1:2" ht="12.75">
      <c r="A55" s="57">
        <v>2</v>
      </c>
      <c r="B55" s="58" t="s">
        <v>976</v>
      </c>
    </row>
    <row r="56" spans="1:2" ht="12.75">
      <c r="A56" s="57">
        <v>3</v>
      </c>
      <c r="B56" s="58" t="s">
        <v>977</v>
      </c>
    </row>
    <row r="57" spans="1:2" ht="12.75">
      <c r="A57" s="57">
        <v>4</v>
      </c>
      <c r="B57" s="58" t="s">
        <v>978</v>
      </c>
    </row>
    <row r="58" spans="1:2" ht="12.75">
      <c r="A58" s="57">
        <v>5</v>
      </c>
      <c r="B58" s="58" t="s">
        <v>979</v>
      </c>
    </row>
    <row r="59" spans="1:2" ht="12.75">
      <c r="A59" s="57">
        <v>6</v>
      </c>
      <c r="B59" s="58" t="s">
        <v>980</v>
      </c>
    </row>
    <row r="60" spans="1:2" ht="12.75">
      <c r="A60" s="57">
        <v>7</v>
      </c>
      <c r="B60" s="58"/>
    </row>
    <row r="61" spans="1:2" ht="12.75">
      <c r="A61" s="57">
        <v>8</v>
      </c>
      <c r="B61" s="58"/>
    </row>
    <row r="62" spans="1:2" ht="12.75">
      <c r="A62" s="57">
        <v>9</v>
      </c>
      <c r="B62" s="58"/>
    </row>
    <row r="63" spans="1:2" ht="12.75">
      <c r="A63" s="57">
        <v>10</v>
      </c>
      <c r="B63" s="58" t="s">
        <v>981</v>
      </c>
    </row>
    <row r="64" spans="1:2" ht="12.75">
      <c r="A64" s="57">
        <v>11</v>
      </c>
      <c r="B64" s="58" t="s">
        <v>982</v>
      </c>
    </row>
    <row r="65" spans="1:2" ht="12.75">
      <c r="A65" s="57">
        <v>12</v>
      </c>
      <c r="B65" s="58" t="s">
        <v>983</v>
      </c>
    </row>
    <row r="66" spans="1:2" ht="12.75">
      <c r="A66" s="57">
        <v>13</v>
      </c>
      <c r="B66" s="58" t="s">
        <v>984</v>
      </c>
    </row>
    <row r="67" spans="1:2" ht="12.75">
      <c r="A67" s="57">
        <v>14</v>
      </c>
      <c r="B67" s="58" t="s">
        <v>985</v>
      </c>
    </row>
    <row r="68" spans="1:2" ht="12.75">
      <c r="A68" s="57">
        <v>15</v>
      </c>
      <c r="B68" s="58" t="s">
        <v>986</v>
      </c>
    </row>
    <row r="69" spans="1:2" ht="12.75">
      <c r="A69" s="57">
        <v>16</v>
      </c>
      <c r="B69" s="58" t="s">
        <v>987</v>
      </c>
    </row>
    <row r="70" spans="1:2" ht="12.75">
      <c r="A70" s="57">
        <v>17</v>
      </c>
      <c r="B70" s="58" t="s">
        <v>988</v>
      </c>
    </row>
    <row r="71" spans="1:2" ht="12.75">
      <c r="A71" s="57">
        <v>18</v>
      </c>
      <c r="B71" s="58" t="s">
        <v>989</v>
      </c>
    </row>
    <row r="72" spans="1:2" ht="12.75">
      <c r="A72" s="57">
        <v>19</v>
      </c>
      <c r="B72" s="58" t="s">
        <v>990</v>
      </c>
    </row>
    <row r="73" spans="1:2" ht="12.75">
      <c r="A73" s="57">
        <v>20</v>
      </c>
      <c r="B73" s="58" t="s">
        <v>991</v>
      </c>
    </row>
    <row r="74" spans="1:2" ht="12.75">
      <c r="A74" s="57">
        <v>21</v>
      </c>
      <c r="B74" s="58" t="s">
        <v>992</v>
      </c>
    </row>
    <row r="75" spans="1:2" ht="12.75">
      <c r="A75" s="57">
        <v>22</v>
      </c>
      <c r="B75" s="58" t="s">
        <v>993</v>
      </c>
    </row>
    <row r="76" spans="1:2" ht="12.75">
      <c r="A76" s="57">
        <v>23</v>
      </c>
      <c r="B76" s="58" t="s">
        <v>994</v>
      </c>
    </row>
    <row r="77" spans="1:2" ht="12.75">
      <c r="A77" s="57">
        <v>24</v>
      </c>
      <c r="B77" s="58" t="s">
        <v>995</v>
      </c>
    </row>
    <row r="78" spans="1:2" ht="12.75">
      <c r="A78" s="57">
        <v>25</v>
      </c>
      <c r="B78" s="58" t="s">
        <v>996</v>
      </c>
    </row>
    <row r="79" spans="1:2" ht="12.75">
      <c r="A79" s="57">
        <v>26</v>
      </c>
      <c r="B79" s="58" t="s">
        <v>997</v>
      </c>
    </row>
    <row r="80" spans="1:2" ht="12.75">
      <c r="A80" s="57">
        <v>27</v>
      </c>
      <c r="B80" s="58" t="s">
        <v>998</v>
      </c>
    </row>
    <row r="81" spans="1:2" ht="12.75">
      <c r="A81" s="57">
        <v>28</v>
      </c>
      <c r="B81" s="58" t="s">
        <v>999</v>
      </c>
    </row>
    <row r="82" spans="1:2" ht="12.75">
      <c r="A82" s="57">
        <v>29</v>
      </c>
      <c r="B82" s="58" t="s">
        <v>1000</v>
      </c>
    </row>
    <row r="83" spans="1:2" ht="12.75">
      <c r="A83" s="57">
        <v>30</v>
      </c>
      <c r="B83" s="58" t="s">
        <v>1001</v>
      </c>
    </row>
    <row r="84" spans="1:2" ht="12.75">
      <c r="A84" s="57">
        <v>31</v>
      </c>
      <c r="B84" s="58" t="s">
        <v>1002</v>
      </c>
    </row>
    <row r="85" spans="1:2" ht="12.75">
      <c r="A85" s="57">
        <v>32</v>
      </c>
      <c r="B85" s="58" t="s">
        <v>1003</v>
      </c>
    </row>
    <row r="86" spans="1:2" ht="12.75">
      <c r="A86" s="57">
        <v>33</v>
      </c>
      <c r="B86" s="58" t="s">
        <v>1004</v>
      </c>
    </row>
    <row r="87" spans="1:2" ht="12.75">
      <c r="A87" s="57">
        <v>34</v>
      </c>
      <c r="B87" s="58" t="s">
        <v>1005</v>
      </c>
    </row>
    <row r="88" spans="1:2" ht="12.75">
      <c r="A88" s="57">
        <v>35</v>
      </c>
      <c r="B88" s="58" t="s">
        <v>1006</v>
      </c>
    </row>
    <row r="89" spans="1:2" ht="12.75">
      <c r="A89" s="57">
        <v>36</v>
      </c>
      <c r="B89" s="58" t="s">
        <v>1007</v>
      </c>
    </row>
    <row r="90" spans="1:2" ht="12.75">
      <c r="A90" s="57">
        <v>37</v>
      </c>
      <c r="B90" s="58" t="s">
        <v>1008</v>
      </c>
    </row>
    <row r="91" spans="1:2" ht="12.75">
      <c r="A91" s="57">
        <v>38</v>
      </c>
      <c r="B91" s="58" t="s">
        <v>1009</v>
      </c>
    </row>
    <row r="92" spans="1:2" ht="12.75">
      <c r="A92" s="57">
        <v>39</v>
      </c>
      <c r="B92" s="58" t="s">
        <v>1010</v>
      </c>
    </row>
    <row r="93" spans="1:2" ht="12.75">
      <c r="A93" s="57">
        <v>40</v>
      </c>
      <c r="B93" s="58" t="s">
        <v>1011</v>
      </c>
    </row>
    <row r="94" spans="1:2" ht="12.75">
      <c r="A94" s="57">
        <v>41</v>
      </c>
      <c r="B94" s="58" t="s">
        <v>1012</v>
      </c>
    </row>
    <row r="95" spans="1:2" ht="12.75">
      <c r="A95" s="57">
        <v>42</v>
      </c>
      <c r="B95" s="58" t="s">
        <v>1013</v>
      </c>
    </row>
    <row r="96" spans="1:2" ht="12.75">
      <c r="A96" s="57">
        <v>43</v>
      </c>
      <c r="B96" s="58" t="s">
        <v>145</v>
      </c>
    </row>
    <row r="97" spans="1:2" ht="12.75">
      <c r="A97" s="57">
        <v>44</v>
      </c>
      <c r="B97" s="58" t="s">
        <v>1014</v>
      </c>
    </row>
    <row r="98" spans="1:2" ht="12.75">
      <c r="A98" s="57">
        <v>45</v>
      </c>
      <c r="B98" s="58" t="s">
        <v>1015</v>
      </c>
    </row>
    <row r="99" spans="1:2" ht="12.75">
      <c r="A99" s="57">
        <v>46</v>
      </c>
      <c r="B99" s="58" t="s">
        <v>1016</v>
      </c>
    </row>
    <row r="100" spans="1:2" ht="12.75">
      <c r="A100" s="57">
        <v>47</v>
      </c>
      <c r="B100" s="58" t="s">
        <v>1017</v>
      </c>
    </row>
    <row r="101" spans="1:2" ht="12.75">
      <c r="A101" s="57">
        <v>48</v>
      </c>
      <c r="B101" s="58" t="s">
        <v>1018</v>
      </c>
    </row>
    <row r="102" spans="1:2" ht="12.75">
      <c r="A102" s="57">
        <v>49</v>
      </c>
      <c r="B102" s="58" t="s">
        <v>1019</v>
      </c>
    </row>
    <row r="103" spans="1:2" ht="12.75">
      <c r="A103" s="57">
        <v>50</v>
      </c>
      <c r="B103" s="58" t="s">
        <v>1020</v>
      </c>
    </row>
    <row r="104" spans="1:2" ht="12.75">
      <c r="A104" s="57">
        <v>51</v>
      </c>
      <c r="B104" s="58" t="s">
        <v>1021</v>
      </c>
    </row>
    <row r="105" spans="1:2" ht="12.75">
      <c r="A105" s="57">
        <v>52</v>
      </c>
      <c r="B105" s="58" t="s">
        <v>1022</v>
      </c>
    </row>
    <row r="106" spans="1:2" ht="12.75">
      <c r="A106" s="57">
        <v>53</v>
      </c>
      <c r="B106" s="58" t="s">
        <v>1023</v>
      </c>
    </row>
    <row r="107" spans="1:2" ht="12.75">
      <c r="A107" s="57">
        <v>54</v>
      </c>
      <c r="B107" s="58" t="s">
        <v>1024</v>
      </c>
    </row>
    <row r="108" spans="1:2" ht="12.75">
      <c r="A108" s="57">
        <v>55</v>
      </c>
      <c r="B108" s="58" t="s">
        <v>1025</v>
      </c>
    </row>
    <row r="109" spans="1:2" ht="12.75">
      <c r="A109" s="57">
        <v>56</v>
      </c>
      <c r="B109" s="58" t="s">
        <v>1026</v>
      </c>
    </row>
    <row r="110" spans="1:2" ht="12.75">
      <c r="A110" s="57">
        <v>57</v>
      </c>
      <c r="B110" s="58" t="s">
        <v>1027</v>
      </c>
    </row>
    <row r="111" spans="1:2" ht="12.75">
      <c r="A111" s="57">
        <v>58</v>
      </c>
      <c r="B111" s="58" t="s">
        <v>1028</v>
      </c>
    </row>
    <row r="112" spans="1:2" ht="12.75">
      <c r="A112" s="57">
        <v>59</v>
      </c>
      <c r="B112" s="58" t="s">
        <v>1029</v>
      </c>
    </row>
    <row r="113" spans="1:2" ht="12.75">
      <c r="A113" s="57">
        <v>60</v>
      </c>
      <c r="B113" s="58" t="s">
        <v>1030</v>
      </c>
    </row>
    <row r="114" spans="1:2" ht="12.75">
      <c r="A114" s="57">
        <v>61</v>
      </c>
      <c r="B114" s="58" t="s">
        <v>145</v>
      </c>
    </row>
    <row r="115" spans="1:2" ht="12.75">
      <c r="A115" s="57">
        <v>62</v>
      </c>
      <c r="B115" s="58" t="s">
        <v>1031</v>
      </c>
    </row>
    <row r="116" spans="1:2" ht="12.75">
      <c r="A116" s="57">
        <v>63</v>
      </c>
      <c r="B116" s="58" t="s">
        <v>1032</v>
      </c>
    </row>
    <row r="117" spans="1:2" ht="12.75">
      <c r="A117" s="57">
        <v>64</v>
      </c>
      <c r="B117" s="58" t="s">
        <v>1033</v>
      </c>
    </row>
    <row r="118" spans="1:2" ht="12.75">
      <c r="A118" s="57">
        <v>65</v>
      </c>
      <c r="B118" s="58" t="s">
        <v>1034</v>
      </c>
    </row>
    <row r="119" spans="1:2" ht="12.75">
      <c r="A119" s="57">
        <v>66</v>
      </c>
      <c r="B119" s="58" t="s">
        <v>1035</v>
      </c>
    </row>
    <row r="120" spans="1:2" ht="12.75">
      <c r="A120" s="57">
        <v>67</v>
      </c>
      <c r="B120" s="58" t="s">
        <v>1036</v>
      </c>
    </row>
    <row r="121" spans="1:2" ht="12.75">
      <c r="A121" s="57">
        <v>68</v>
      </c>
      <c r="B121" s="58" t="s">
        <v>1037</v>
      </c>
    </row>
    <row r="122" spans="1:2" ht="12.75">
      <c r="A122" s="57">
        <v>69</v>
      </c>
      <c r="B122" s="58" t="s">
        <v>1038</v>
      </c>
    </row>
    <row r="123" spans="1:2" ht="12.75">
      <c r="A123" s="57">
        <v>70</v>
      </c>
      <c r="B123" s="58" t="s">
        <v>1039</v>
      </c>
    </row>
    <row r="124" spans="1:2" ht="12.75">
      <c r="A124" s="57">
        <v>71</v>
      </c>
      <c r="B124" s="58" t="s">
        <v>1040</v>
      </c>
    </row>
    <row r="125" spans="1:2" ht="12.75">
      <c r="A125" s="57">
        <v>72</v>
      </c>
      <c r="B125" s="58" t="s">
        <v>1041</v>
      </c>
    </row>
    <row r="126" spans="1:2" ht="12.75">
      <c r="A126" s="57">
        <v>73</v>
      </c>
      <c r="B126" s="58" t="s">
        <v>1042</v>
      </c>
    </row>
    <row r="127" spans="1:2" ht="12.75">
      <c r="A127" s="57">
        <v>74</v>
      </c>
      <c r="B127" s="58" t="s">
        <v>1043</v>
      </c>
    </row>
    <row r="128" spans="1:2" ht="12.75">
      <c r="A128" s="57">
        <v>75</v>
      </c>
      <c r="B128" s="58" t="s">
        <v>1044</v>
      </c>
    </row>
    <row r="129" spans="1:2" ht="12.75">
      <c r="A129" s="57">
        <v>76</v>
      </c>
      <c r="B129" s="58" t="s">
        <v>1045</v>
      </c>
    </row>
    <row r="130" spans="1:2" ht="12.75">
      <c r="A130" s="57">
        <v>77</v>
      </c>
      <c r="B130" s="58" t="s">
        <v>1046</v>
      </c>
    </row>
    <row r="131" spans="1:2" ht="12.75">
      <c r="A131" s="57">
        <v>78</v>
      </c>
      <c r="B131" s="58" t="s">
        <v>1047</v>
      </c>
    </row>
    <row r="132" spans="1:2" ht="12.75">
      <c r="A132" s="57">
        <v>79</v>
      </c>
      <c r="B132" s="58" t="s">
        <v>1048</v>
      </c>
    </row>
    <row r="133" spans="1:2" ht="12.75">
      <c r="A133" s="57">
        <v>80</v>
      </c>
      <c r="B133" s="58" t="s">
        <v>1049</v>
      </c>
    </row>
    <row r="134" spans="1:2" ht="12.75">
      <c r="A134" s="57">
        <v>81</v>
      </c>
      <c r="B134" s="58" t="s">
        <v>1050</v>
      </c>
    </row>
    <row r="135" spans="1:2" ht="12.75">
      <c r="A135" s="57">
        <v>82</v>
      </c>
      <c r="B135" s="58" t="s">
        <v>1051</v>
      </c>
    </row>
    <row r="136" spans="1:2" ht="12.75">
      <c r="A136" s="57">
        <v>83</v>
      </c>
      <c r="B136" s="58" t="s">
        <v>1052</v>
      </c>
    </row>
    <row r="137" spans="1:2" ht="12.75">
      <c r="A137" s="57">
        <v>84</v>
      </c>
      <c r="B137" s="58" t="s">
        <v>1053</v>
      </c>
    </row>
    <row r="138" spans="1:2" ht="12.75">
      <c r="A138" s="57">
        <v>85</v>
      </c>
      <c r="B138" s="58" t="s">
        <v>1054</v>
      </c>
    </row>
    <row r="139" spans="1:2" ht="12.75">
      <c r="A139" s="57">
        <v>86</v>
      </c>
      <c r="B139" s="58" t="s">
        <v>1055</v>
      </c>
    </row>
    <row r="140" spans="1:2" ht="12.75">
      <c r="A140" s="57">
        <v>87</v>
      </c>
      <c r="B140" s="58" t="s">
        <v>1056</v>
      </c>
    </row>
    <row r="141" spans="1:2" ht="12.75">
      <c r="A141" s="57">
        <v>88</v>
      </c>
      <c r="B141" s="58" t="s">
        <v>1057</v>
      </c>
    </row>
    <row r="142" spans="1:2" ht="12.75">
      <c r="A142" s="57">
        <v>89</v>
      </c>
      <c r="B142" s="58" t="s">
        <v>1058</v>
      </c>
    </row>
    <row r="143" spans="1:2" ht="12.75">
      <c r="A143" s="57">
        <v>90</v>
      </c>
      <c r="B143" s="58" t="s">
        <v>1059</v>
      </c>
    </row>
    <row r="144" spans="1:2" ht="12.75">
      <c r="A144" s="57">
        <v>91</v>
      </c>
      <c r="B144" s="58" t="s">
        <v>1060</v>
      </c>
    </row>
    <row r="145" spans="1:2" ht="12.75">
      <c r="A145" s="57">
        <v>92</v>
      </c>
      <c r="B145" s="58" t="s">
        <v>1175</v>
      </c>
    </row>
    <row r="146" spans="1:2" ht="12.75">
      <c r="A146" s="57">
        <v>93</v>
      </c>
      <c r="B146" s="58"/>
    </row>
    <row r="147" spans="1:2" ht="12.75">
      <c r="A147" s="57">
        <v>94</v>
      </c>
      <c r="B147" s="58"/>
    </row>
    <row r="148" spans="1:2" ht="12.75">
      <c r="A148" s="57">
        <v>95</v>
      </c>
      <c r="B148" s="58"/>
    </row>
    <row r="149" spans="1:2" ht="12.75">
      <c r="A149" s="57">
        <v>96</v>
      </c>
      <c r="B149" s="58"/>
    </row>
    <row r="150" spans="1:2" ht="12.75">
      <c r="A150" s="57">
        <v>97</v>
      </c>
      <c r="B150" s="58"/>
    </row>
    <row r="151" spans="1:2" ht="13.5" thickBot="1">
      <c r="A151" s="57">
        <v>98</v>
      </c>
      <c r="B151" s="59"/>
    </row>
    <row r="15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1"/>
  <sheetViews>
    <sheetView tabSelected="1" workbookViewId="0" topLeftCell="A6">
      <pane ySplit="2" topLeftCell="BM8" activePane="bottomLeft" state="frozen"/>
      <selection pane="topLeft" activeCell="A6" sqref="A6"/>
      <selection pane="bottomLeft" activeCell="A10" sqref="A10"/>
    </sheetView>
  </sheetViews>
  <sheetFormatPr defaultColWidth="9.140625" defaultRowHeight="12.75"/>
  <cols>
    <col min="2" max="2" width="11.00390625" style="0" customWidth="1"/>
    <col min="3" max="3" width="26.8515625" style="0" customWidth="1"/>
    <col min="14" max="14" width="45.57421875" style="0" customWidth="1"/>
  </cols>
  <sheetData>
    <row r="1" ht="12.75">
      <c r="A1" t="s">
        <v>1847</v>
      </c>
    </row>
    <row r="3" ht="12.75">
      <c r="A3" t="s">
        <v>1187</v>
      </c>
    </row>
    <row r="4" ht="12.75">
      <c r="A4" t="s">
        <v>1187</v>
      </c>
    </row>
    <row r="5" spans="1:19" ht="13.5" thickBot="1">
      <c r="A5" t="s">
        <v>1187</v>
      </c>
      <c r="R5" t="s">
        <v>1068</v>
      </c>
      <c r="S5" t="s">
        <v>1070</v>
      </c>
    </row>
    <row r="6" spans="1:17" ht="13.5" thickTop="1">
      <c r="A6" s="1" t="s">
        <v>1188</v>
      </c>
      <c r="B6" s="2" t="s">
        <v>1189</v>
      </c>
      <c r="C6" s="3" t="s">
        <v>1190</v>
      </c>
      <c r="D6" s="2" t="s">
        <v>1191</v>
      </c>
      <c r="E6" s="2" t="s">
        <v>1192</v>
      </c>
      <c r="F6" s="2" t="s">
        <v>1193</v>
      </c>
      <c r="G6" s="3">
        <v>63</v>
      </c>
      <c r="H6" s="3">
        <v>125</v>
      </c>
      <c r="I6" s="3">
        <v>250</v>
      </c>
      <c r="J6" s="3">
        <v>500</v>
      </c>
      <c r="K6" s="3" t="s">
        <v>1194</v>
      </c>
      <c r="L6" s="3" t="s">
        <v>1195</v>
      </c>
      <c r="M6" s="3" t="s">
        <v>1196</v>
      </c>
      <c r="N6" s="4" t="s">
        <v>1197</v>
      </c>
      <c r="O6" s="4" t="s">
        <v>1198</v>
      </c>
      <c r="P6" s="5"/>
      <c r="Q6" t="s">
        <v>740</v>
      </c>
    </row>
    <row r="7" spans="1:17" ht="12.75">
      <c r="A7" t="str">
        <f>CONCATENATE(R7,S8)</f>
        <v>29</v>
      </c>
      <c r="B7" s="15" t="s">
        <v>1848</v>
      </c>
      <c r="C7" s="15" t="s">
        <v>64</v>
      </c>
      <c r="D7" s="7"/>
      <c r="E7" s="7" t="s">
        <v>1199</v>
      </c>
      <c r="F7" s="7" t="s">
        <v>1200</v>
      </c>
      <c r="G7" s="7" t="s">
        <v>1201</v>
      </c>
      <c r="H7" s="7" t="s">
        <v>1201</v>
      </c>
      <c r="I7" s="7" t="s">
        <v>1201</v>
      </c>
      <c r="J7" s="7" t="s">
        <v>1201</v>
      </c>
      <c r="K7" s="7" t="s">
        <v>1201</v>
      </c>
      <c r="L7" s="7" t="s">
        <v>1201</v>
      </c>
      <c r="M7" s="7" t="s">
        <v>1201</v>
      </c>
      <c r="N7" s="8"/>
      <c r="O7" s="8"/>
      <c r="P7" s="9"/>
      <c r="Q7" t="s">
        <v>741</v>
      </c>
    </row>
    <row r="8" spans="1:19" ht="12.75">
      <c r="A8" t="str">
        <f>CONCATENATE(R8,S8)</f>
        <v>GXX29</v>
      </c>
      <c r="B8" s="15" t="s">
        <v>1848</v>
      </c>
      <c r="C8" s="15" t="s">
        <v>742</v>
      </c>
      <c r="D8" s="11"/>
      <c r="E8" s="11"/>
      <c r="F8" s="14">
        <v>28.53140327858404</v>
      </c>
      <c r="G8" s="15">
        <v>200</v>
      </c>
      <c r="H8" s="15">
        <v>23.7</v>
      </c>
      <c r="I8" s="15">
        <v>21.6</v>
      </c>
      <c r="J8" s="15">
        <v>28.9</v>
      </c>
      <c r="K8" s="15">
        <v>36.2</v>
      </c>
      <c r="L8" s="15">
        <v>31.5</v>
      </c>
      <c r="M8" s="15">
        <v>38</v>
      </c>
      <c r="N8" s="12" t="s">
        <v>65</v>
      </c>
      <c r="O8" s="12" t="s">
        <v>66</v>
      </c>
      <c r="P8" s="13"/>
      <c r="Q8">
        <v>83</v>
      </c>
      <c r="R8" t="s">
        <v>1069</v>
      </c>
      <c r="S8" s="63">
        <f>ROUND(F8,0)</f>
        <v>29</v>
      </c>
    </row>
    <row r="9" ht="12.75">
      <c r="S9" s="63"/>
    </row>
    <row r="10" spans="1:19" ht="12.75">
      <c r="A10" t="s">
        <v>1174</v>
      </c>
      <c r="B10" s="15" t="s">
        <v>1848</v>
      </c>
      <c r="C10" s="15" t="s">
        <v>1903</v>
      </c>
      <c r="D10" s="11"/>
      <c r="E10" s="11"/>
      <c r="F10" s="14">
        <v>32.083004147232074</v>
      </c>
      <c r="G10" s="15">
        <v>200</v>
      </c>
      <c r="H10" s="15">
        <v>24.6</v>
      </c>
      <c r="I10" s="15">
        <v>25.2</v>
      </c>
      <c r="J10" s="15">
        <v>33.7</v>
      </c>
      <c r="K10" s="15">
        <v>39.6</v>
      </c>
      <c r="L10" s="15">
        <v>37.3</v>
      </c>
      <c r="M10" s="15">
        <v>33.4</v>
      </c>
      <c r="N10" s="12" t="s">
        <v>1904</v>
      </c>
      <c r="O10" s="12" t="s">
        <v>1905</v>
      </c>
      <c r="P10" s="13"/>
      <c r="Q10">
        <v>30</v>
      </c>
      <c r="S10" s="63"/>
    </row>
    <row r="11" spans="1:19" ht="12.75">
      <c r="A11" t="s">
        <v>1096</v>
      </c>
      <c r="B11" s="15" t="s">
        <v>1848</v>
      </c>
      <c r="C11" s="15" t="s">
        <v>1849</v>
      </c>
      <c r="D11" s="11"/>
      <c r="E11" s="11"/>
      <c r="F11" s="14">
        <v>35.43771637101675</v>
      </c>
      <c r="G11" s="15">
        <v>200</v>
      </c>
      <c r="H11" s="15">
        <v>23.2</v>
      </c>
      <c r="I11" s="15">
        <v>31.9</v>
      </c>
      <c r="J11" s="15">
        <v>39.5</v>
      </c>
      <c r="K11" s="15">
        <v>52.4</v>
      </c>
      <c r="L11" s="15">
        <v>54</v>
      </c>
      <c r="M11" s="15">
        <v>53.2</v>
      </c>
      <c r="N11" s="12" t="s">
        <v>1850</v>
      </c>
      <c r="O11" s="12" t="s">
        <v>1851</v>
      </c>
      <c r="P11" s="13"/>
      <c r="Q11">
        <v>5</v>
      </c>
      <c r="S11" s="63"/>
    </row>
    <row r="12" spans="1:19" ht="12.75">
      <c r="A12" t="s">
        <v>1088</v>
      </c>
      <c r="B12" s="15" t="s">
        <v>1848</v>
      </c>
      <c r="C12" s="15" t="s">
        <v>1854</v>
      </c>
      <c r="D12" s="11"/>
      <c r="E12" s="11"/>
      <c r="F12" s="14">
        <v>36.08709256270358</v>
      </c>
      <c r="G12" s="15">
        <v>200</v>
      </c>
      <c r="H12" s="15">
        <v>23.4</v>
      </c>
      <c r="I12" s="15">
        <v>33.5</v>
      </c>
      <c r="J12" s="15">
        <v>42</v>
      </c>
      <c r="K12" s="15">
        <v>51</v>
      </c>
      <c r="L12" s="15">
        <v>52.2</v>
      </c>
      <c r="M12" s="15">
        <v>52.5</v>
      </c>
      <c r="N12" s="12" t="s">
        <v>1855</v>
      </c>
      <c r="O12" s="12" t="s">
        <v>1851</v>
      </c>
      <c r="P12" s="13"/>
      <c r="Q12">
        <v>7</v>
      </c>
      <c r="S12" s="63"/>
    </row>
    <row r="13" spans="1:19" ht="12.75">
      <c r="A13" t="s">
        <v>1088</v>
      </c>
      <c r="B13" s="15" t="s">
        <v>1848</v>
      </c>
      <c r="C13" s="15" t="s">
        <v>1852</v>
      </c>
      <c r="D13" s="11"/>
      <c r="E13" s="11"/>
      <c r="F13" s="14">
        <v>36.19623743202603</v>
      </c>
      <c r="G13" s="15">
        <v>200</v>
      </c>
      <c r="H13" s="15">
        <v>23.8</v>
      </c>
      <c r="I13" s="15">
        <v>32.7</v>
      </c>
      <c r="J13" s="15">
        <v>41.3</v>
      </c>
      <c r="K13" s="15">
        <v>54</v>
      </c>
      <c r="L13" s="15">
        <v>55.6</v>
      </c>
      <c r="M13" s="15">
        <v>55.1</v>
      </c>
      <c r="N13" s="12" t="s">
        <v>1853</v>
      </c>
      <c r="O13" s="12" t="s">
        <v>1851</v>
      </c>
      <c r="P13" s="13"/>
      <c r="Q13">
        <v>6</v>
      </c>
      <c r="S13" s="63"/>
    </row>
    <row r="14" spans="1:19" ht="12.75">
      <c r="A14" t="s">
        <v>1090</v>
      </c>
      <c r="B14" s="15" t="s">
        <v>1848</v>
      </c>
      <c r="C14" s="15" t="s">
        <v>1858</v>
      </c>
      <c r="D14" s="11"/>
      <c r="E14" s="11"/>
      <c r="F14" s="14">
        <v>37.3884910113943</v>
      </c>
      <c r="G14" s="15">
        <v>200</v>
      </c>
      <c r="H14" s="15">
        <v>24.5</v>
      </c>
      <c r="I14" s="15">
        <v>35.6</v>
      </c>
      <c r="J14" s="15">
        <v>43.7</v>
      </c>
      <c r="K14" s="15">
        <v>52.4</v>
      </c>
      <c r="L14" s="15">
        <v>52.5</v>
      </c>
      <c r="M14" s="15">
        <v>51.5</v>
      </c>
      <c r="N14" s="12" t="s">
        <v>1859</v>
      </c>
      <c r="O14" s="12" t="s">
        <v>1851</v>
      </c>
      <c r="P14" s="13"/>
      <c r="Q14">
        <v>9</v>
      </c>
      <c r="S14" s="63"/>
    </row>
    <row r="15" spans="1:19" ht="12.75">
      <c r="A15" t="s">
        <v>1089</v>
      </c>
      <c r="B15" s="15" t="s">
        <v>1848</v>
      </c>
      <c r="C15" s="15" t="s">
        <v>1856</v>
      </c>
      <c r="D15" s="11"/>
      <c r="E15" s="11"/>
      <c r="F15" s="14">
        <v>37.629146842143385</v>
      </c>
      <c r="G15" s="15">
        <v>200</v>
      </c>
      <c r="H15" s="15">
        <v>25</v>
      </c>
      <c r="I15" s="15">
        <v>34.9</v>
      </c>
      <c r="J15" s="15">
        <v>43.2</v>
      </c>
      <c r="K15" s="15">
        <v>53.1</v>
      </c>
      <c r="L15" s="15">
        <v>54</v>
      </c>
      <c r="M15" s="15">
        <v>53.8</v>
      </c>
      <c r="N15" s="12" t="s">
        <v>1857</v>
      </c>
      <c r="O15" s="12" t="s">
        <v>1851</v>
      </c>
      <c r="P15" s="13"/>
      <c r="Q15">
        <v>8</v>
      </c>
      <c r="S15" s="63"/>
    </row>
    <row r="16" spans="1:19" ht="12.75">
      <c r="A16" t="s">
        <v>1091</v>
      </c>
      <c r="B16" s="15" t="s">
        <v>1848</v>
      </c>
      <c r="C16" s="15" t="s">
        <v>1860</v>
      </c>
      <c r="D16" s="11"/>
      <c r="E16" s="11"/>
      <c r="F16" s="14">
        <v>39.45625335108462</v>
      </c>
      <c r="G16" s="15">
        <v>200</v>
      </c>
      <c r="H16" s="15">
        <v>27</v>
      </c>
      <c r="I16" s="15">
        <v>36.3</v>
      </c>
      <c r="J16" s="15">
        <v>44.5</v>
      </c>
      <c r="K16" s="15">
        <v>54.7</v>
      </c>
      <c r="L16" s="15">
        <v>56.2</v>
      </c>
      <c r="M16" s="15">
        <v>54.5</v>
      </c>
      <c r="N16" s="12" t="s">
        <v>1861</v>
      </c>
      <c r="O16" s="12" t="s">
        <v>1851</v>
      </c>
      <c r="P16" s="13"/>
      <c r="Q16">
        <v>10</v>
      </c>
      <c r="S16" s="63"/>
    </row>
    <row r="17" spans="1:19" ht="12.75">
      <c r="A17" t="s">
        <v>1092</v>
      </c>
      <c r="B17" s="15" t="s">
        <v>1848</v>
      </c>
      <c r="C17" s="15" t="s">
        <v>1870</v>
      </c>
      <c r="D17" s="11"/>
      <c r="E17" s="11"/>
      <c r="F17" s="14">
        <v>41.45803116013014</v>
      </c>
      <c r="G17" s="15">
        <v>200</v>
      </c>
      <c r="H17" s="15">
        <v>31.7</v>
      </c>
      <c r="I17" s="15">
        <v>37.5</v>
      </c>
      <c r="J17" s="15">
        <v>41.9</v>
      </c>
      <c r="K17" s="15">
        <v>47.3</v>
      </c>
      <c r="L17" s="15">
        <v>46.3</v>
      </c>
      <c r="M17" s="15">
        <v>200</v>
      </c>
      <c r="N17" s="12" t="s">
        <v>1871</v>
      </c>
      <c r="O17" s="12" t="s">
        <v>1851</v>
      </c>
      <c r="P17" s="13"/>
      <c r="Q17">
        <v>15</v>
      </c>
      <c r="S17" s="63"/>
    </row>
    <row r="18" spans="1:19" ht="12.75">
      <c r="A18" t="s">
        <v>1092</v>
      </c>
      <c r="B18" s="15" t="s">
        <v>1848</v>
      </c>
      <c r="C18" s="15" t="s">
        <v>1866</v>
      </c>
      <c r="D18" s="11"/>
      <c r="E18" s="11"/>
      <c r="F18" s="14">
        <v>41.281144365151924</v>
      </c>
      <c r="G18" s="15">
        <v>200</v>
      </c>
      <c r="H18" s="15">
        <v>31.2</v>
      </c>
      <c r="I18" s="15">
        <v>36.8</v>
      </c>
      <c r="J18" s="15">
        <v>42.2</v>
      </c>
      <c r="K18" s="15">
        <v>48.3</v>
      </c>
      <c r="L18" s="15">
        <v>47.5</v>
      </c>
      <c r="M18" s="15">
        <v>200</v>
      </c>
      <c r="N18" s="12" t="s">
        <v>1867</v>
      </c>
      <c r="O18" s="12" t="s">
        <v>1851</v>
      </c>
      <c r="P18" s="13"/>
      <c r="Q18">
        <v>13</v>
      </c>
      <c r="S18" s="63"/>
    </row>
    <row r="19" spans="1:19" ht="12.75">
      <c r="A19" t="s">
        <v>1092</v>
      </c>
      <c r="B19" s="15" t="s">
        <v>1848</v>
      </c>
      <c r="C19" s="15" t="s">
        <v>1862</v>
      </c>
      <c r="D19" s="11"/>
      <c r="E19" s="11"/>
      <c r="F19" s="14">
        <v>40.792877923256626</v>
      </c>
      <c r="G19" s="15">
        <v>200</v>
      </c>
      <c r="H19" s="15">
        <v>29.1</v>
      </c>
      <c r="I19" s="15">
        <v>37.2</v>
      </c>
      <c r="J19" s="15">
        <v>43.8</v>
      </c>
      <c r="K19" s="15">
        <v>50.9</v>
      </c>
      <c r="L19" s="15">
        <v>49.5</v>
      </c>
      <c r="M19" s="15">
        <v>49.9</v>
      </c>
      <c r="N19" s="12" t="s">
        <v>1863</v>
      </c>
      <c r="O19" s="12" t="s">
        <v>1851</v>
      </c>
      <c r="P19" s="13"/>
      <c r="Q19">
        <v>11</v>
      </c>
      <c r="S19" s="63"/>
    </row>
    <row r="20" spans="1:19" ht="12.75">
      <c r="A20" t="s">
        <v>1092</v>
      </c>
      <c r="B20" s="15" t="s">
        <v>1848</v>
      </c>
      <c r="C20" s="15" t="s">
        <v>1864</v>
      </c>
      <c r="D20" s="11"/>
      <c r="E20" s="11"/>
      <c r="F20" s="14">
        <v>41.05907488249374</v>
      </c>
      <c r="G20" s="15">
        <v>200</v>
      </c>
      <c r="H20" s="15">
        <v>28.1</v>
      </c>
      <c r="I20" s="15">
        <v>39.1</v>
      </c>
      <c r="J20" s="15">
        <v>48.7</v>
      </c>
      <c r="K20" s="15">
        <v>57.5</v>
      </c>
      <c r="L20" s="15">
        <v>56.5</v>
      </c>
      <c r="M20" s="15">
        <v>54.9</v>
      </c>
      <c r="N20" s="12" t="s">
        <v>1865</v>
      </c>
      <c r="O20" s="12" t="s">
        <v>1851</v>
      </c>
      <c r="P20" s="13"/>
      <c r="Q20">
        <v>12</v>
      </c>
      <c r="S20" s="63"/>
    </row>
    <row r="21" spans="1:19" ht="12.75">
      <c r="A21" t="s">
        <v>1093</v>
      </c>
      <c r="B21" s="15" t="s">
        <v>1848</v>
      </c>
      <c r="C21" s="15" t="s">
        <v>1868</v>
      </c>
      <c r="D21" s="11"/>
      <c r="E21" s="11"/>
      <c r="F21" s="14">
        <v>41.90108409143869</v>
      </c>
      <c r="G21" s="15">
        <v>200</v>
      </c>
      <c r="H21" s="15">
        <v>31.4</v>
      </c>
      <c r="I21" s="15">
        <v>37.5</v>
      </c>
      <c r="J21" s="15">
        <v>43.8</v>
      </c>
      <c r="K21" s="15">
        <v>48.4</v>
      </c>
      <c r="L21" s="15">
        <v>48.4</v>
      </c>
      <c r="M21" s="15">
        <v>200</v>
      </c>
      <c r="N21" s="12" t="s">
        <v>1869</v>
      </c>
      <c r="O21" s="12" t="s">
        <v>1851</v>
      </c>
      <c r="P21" s="13"/>
      <c r="Q21">
        <v>14</v>
      </c>
      <c r="S21" s="63"/>
    </row>
    <row r="22" spans="1:19" ht="12.75">
      <c r="A22" t="s">
        <v>1094</v>
      </c>
      <c r="B22" s="15" t="s">
        <v>1848</v>
      </c>
      <c r="C22" s="15" t="s">
        <v>1874</v>
      </c>
      <c r="D22" s="11"/>
      <c r="E22" s="11"/>
      <c r="F22" s="14">
        <v>42.69895838292554</v>
      </c>
      <c r="G22" s="15">
        <v>200</v>
      </c>
      <c r="H22" s="15">
        <v>34</v>
      </c>
      <c r="I22" s="15">
        <v>38</v>
      </c>
      <c r="J22" s="15">
        <v>42.7</v>
      </c>
      <c r="K22" s="15">
        <v>48.1</v>
      </c>
      <c r="L22" s="15">
        <v>47.4</v>
      </c>
      <c r="M22" s="15">
        <v>200</v>
      </c>
      <c r="N22" s="12" t="s">
        <v>1875</v>
      </c>
      <c r="O22" s="12" t="s">
        <v>1851</v>
      </c>
      <c r="P22" s="13"/>
      <c r="Q22">
        <v>17</v>
      </c>
      <c r="S22" s="63"/>
    </row>
    <row r="23" spans="1:19" ht="12.75">
      <c r="A23" t="s">
        <v>1094</v>
      </c>
      <c r="B23" s="15" t="s">
        <v>1848</v>
      </c>
      <c r="C23" s="15" t="s">
        <v>1872</v>
      </c>
      <c r="D23" s="11"/>
      <c r="E23" s="11"/>
      <c r="F23" s="14">
        <v>42.612033447818504</v>
      </c>
      <c r="G23" s="15">
        <v>200</v>
      </c>
      <c r="H23" s="15">
        <v>32.4</v>
      </c>
      <c r="I23" s="15">
        <v>38.7</v>
      </c>
      <c r="J23" s="15">
        <v>43.5</v>
      </c>
      <c r="K23" s="15">
        <v>48.6</v>
      </c>
      <c r="L23" s="15">
        <v>48.5</v>
      </c>
      <c r="M23" s="15">
        <v>200</v>
      </c>
      <c r="N23" s="12" t="s">
        <v>1873</v>
      </c>
      <c r="O23" s="12" t="s">
        <v>1851</v>
      </c>
      <c r="P23" s="13"/>
      <c r="Q23">
        <v>16</v>
      </c>
      <c r="S23" s="63"/>
    </row>
    <row r="24" spans="1:19" ht="12.75">
      <c r="A24" t="s">
        <v>1095</v>
      </c>
      <c r="B24" s="15" t="s">
        <v>1848</v>
      </c>
      <c r="C24" s="15" t="s">
        <v>1876</v>
      </c>
      <c r="D24" s="11"/>
      <c r="E24" s="11"/>
      <c r="F24" s="14">
        <v>43.5810356353814</v>
      </c>
      <c r="G24" s="15">
        <v>200</v>
      </c>
      <c r="H24" s="15">
        <v>34.4</v>
      </c>
      <c r="I24" s="15">
        <v>39</v>
      </c>
      <c r="J24" s="15">
        <v>44</v>
      </c>
      <c r="K24" s="15">
        <v>48.8</v>
      </c>
      <c r="L24" s="15">
        <v>48.8</v>
      </c>
      <c r="M24" s="15">
        <v>200</v>
      </c>
      <c r="N24" s="12" t="s">
        <v>1877</v>
      </c>
      <c r="O24" s="12" t="s">
        <v>1851</v>
      </c>
      <c r="P24" s="13"/>
      <c r="Q24">
        <v>18</v>
      </c>
      <c r="S24" s="63"/>
    </row>
    <row r="25" spans="1:19" ht="12.75">
      <c r="A25" t="s">
        <v>1097</v>
      </c>
      <c r="B25" s="15" t="s">
        <v>1848</v>
      </c>
      <c r="C25" s="15" t="s">
        <v>1878</v>
      </c>
      <c r="D25" s="11"/>
      <c r="E25" s="11"/>
      <c r="F25" s="14">
        <v>34.85980600042347</v>
      </c>
      <c r="G25" s="15">
        <v>200</v>
      </c>
      <c r="H25" s="15">
        <v>24.6</v>
      </c>
      <c r="I25" s="15">
        <v>29.8</v>
      </c>
      <c r="J25" s="15">
        <v>37.9</v>
      </c>
      <c r="K25" s="15">
        <v>39.8</v>
      </c>
      <c r="L25" s="15">
        <v>43</v>
      </c>
      <c r="M25" s="15">
        <v>200</v>
      </c>
      <c r="N25" s="12" t="s">
        <v>1879</v>
      </c>
      <c r="O25" s="12" t="s">
        <v>1880</v>
      </c>
      <c r="P25" s="13"/>
      <c r="Q25">
        <v>19</v>
      </c>
      <c r="S25" s="63"/>
    </row>
    <row r="26" spans="1:19" ht="12.75">
      <c r="A26" t="s">
        <v>1177</v>
      </c>
      <c r="B26" s="15" t="s">
        <v>1848</v>
      </c>
      <c r="C26" s="15" t="s">
        <v>1881</v>
      </c>
      <c r="D26" s="11"/>
      <c r="E26" s="11"/>
      <c r="F26" s="14">
        <v>36.0767708050856</v>
      </c>
      <c r="G26" s="15">
        <v>200</v>
      </c>
      <c r="H26" s="15">
        <v>26.3</v>
      </c>
      <c r="I26" s="15">
        <v>31.7</v>
      </c>
      <c r="J26" s="15">
        <v>37.6</v>
      </c>
      <c r="K26" s="15">
        <v>39.7</v>
      </c>
      <c r="L26" s="15">
        <v>43.8</v>
      </c>
      <c r="M26" s="15">
        <v>200</v>
      </c>
      <c r="N26" s="12" t="s">
        <v>1882</v>
      </c>
      <c r="O26" s="12" t="s">
        <v>1880</v>
      </c>
      <c r="P26" s="13"/>
      <c r="Q26">
        <v>20</v>
      </c>
      <c r="S26" s="63"/>
    </row>
    <row r="27" spans="1:19" ht="12.75">
      <c r="A27" t="s">
        <v>1178</v>
      </c>
      <c r="B27" s="15" t="s">
        <v>1848</v>
      </c>
      <c r="C27" s="15" t="s">
        <v>1883</v>
      </c>
      <c r="D27" s="11"/>
      <c r="E27" s="11"/>
      <c r="F27" s="14">
        <v>37.63039445154044</v>
      </c>
      <c r="G27" s="15">
        <v>200</v>
      </c>
      <c r="H27" s="15">
        <v>29.4</v>
      </c>
      <c r="I27" s="15">
        <v>31.3</v>
      </c>
      <c r="J27" s="15">
        <v>40.9</v>
      </c>
      <c r="K27" s="15">
        <v>40.9</v>
      </c>
      <c r="L27" s="15">
        <v>44.8</v>
      </c>
      <c r="M27" s="15">
        <v>200</v>
      </c>
      <c r="N27" s="12" t="s">
        <v>1884</v>
      </c>
      <c r="O27" s="12" t="s">
        <v>1880</v>
      </c>
      <c r="P27" s="13"/>
      <c r="Q27">
        <v>21</v>
      </c>
      <c r="S27" s="63"/>
    </row>
    <row r="28" spans="1:19" ht="12.75">
      <c r="A28" t="s">
        <v>1179</v>
      </c>
      <c r="B28" s="15" t="s">
        <v>1848</v>
      </c>
      <c r="C28" s="15" t="s">
        <v>1885</v>
      </c>
      <c r="D28" s="11"/>
      <c r="E28" s="11"/>
      <c r="F28" s="14">
        <v>38.550200122117666</v>
      </c>
      <c r="G28" s="15">
        <v>200</v>
      </c>
      <c r="H28" s="15">
        <v>30.7</v>
      </c>
      <c r="I28" s="15">
        <v>32.8</v>
      </c>
      <c r="J28" s="15">
        <v>41.2</v>
      </c>
      <c r="K28" s="15">
        <v>40.4</v>
      </c>
      <c r="L28" s="15">
        <v>45.7</v>
      </c>
      <c r="M28" s="15">
        <v>200</v>
      </c>
      <c r="N28" s="12" t="s">
        <v>1886</v>
      </c>
      <c r="O28" s="12" t="s">
        <v>1880</v>
      </c>
      <c r="P28" s="13"/>
      <c r="Q28">
        <v>22</v>
      </c>
      <c r="S28" s="63"/>
    </row>
    <row r="29" spans="1:19" ht="12.75">
      <c r="A29" t="s">
        <v>1180</v>
      </c>
      <c r="B29" s="15" t="s">
        <v>1848</v>
      </c>
      <c r="C29" s="15" t="s">
        <v>1887</v>
      </c>
      <c r="D29" s="11"/>
      <c r="E29" s="11"/>
      <c r="F29" s="14">
        <v>39.82297608307793</v>
      </c>
      <c r="G29" s="15">
        <v>200</v>
      </c>
      <c r="H29" s="15">
        <v>30.6</v>
      </c>
      <c r="I29" s="15">
        <v>36.1</v>
      </c>
      <c r="J29" s="15">
        <v>41.4</v>
      </c>
      <c r="K29" s="15">
        <v>41.2</v>
      </c>
      <c r="L29" s="15">
        <v>48.6</v>
      </c>
      <c r="M29" s="15">
        <v>200</v>
      </c>
      <c r="N29" s="12" t="s">
        <v>1888</v>
      </c>
      <c r="O29" s="12" t="s">
        <v>1880</v>
      </c>
      <c r="P29" s="13"/>
      <c r="Q29">
        <v>23</v>
      </c>
      <c r="S29" s="63"/>
    </row>
    <row r="30" spans="1:19" ht="12.75">
      <c r="A30" t="s">
        <v>1181</v>
      </c>
      <c r="B30" s="15" t="s">
        <v>1848</v>
      </c>
      <c r="C30" s="15" t="s">
        <v>1889</v>
      </c>
      <c r="D30" s="11"/>
      <c r="E30" s="11"/>
      <c r="F30" s="14">
        <v>40.70524430611024</v>
      </c>
      <c r="G30" s="15">
        <v>200</v>
      </c>
      <c r="H30" s="15">
        <v>32.7</v>
      </c>
      <c r="I30" s="15">
        <v>37.7</v>
      </c>
      <c r="J30" s="15">
        <v>41.5</v>
      </c>
      <c r="K30" s="15">
        <v>40.9</v>
      </c>
      <c r="L30" s="15">
        <v>48</v>
      </c>
      <c r="M30" s="15">
        <v>200</v>
      </c>
      <c r="N30" s="12" t="s">
        <v>1890</v>
      </c>
      <c r="O30" s="12" t="s">
        <v>1880</v>
      </c>
      <c r="P30" s="13"/>
      <c r="Q30">
        <v>24</v>
      </c>
      <c r="S30" s="63"/>
    </row>
    <row r="31" spans="1:19" ht="12.75">
      <c r="A31" t="s">
        <v>1182</v>
      </c>
      <c r="B31" s="11" t="s">
        <v>1062</v>
      </c>
      <c r="C31" s="11" t="s">
        <v>1063</v>
      </c>
      <c r="D31" s="11"/>
      <c r="E31" s="11"/>
      <c r="F31" s="11">
        <v>32</v>
      </c>
      <c r="G31" s="11">
        <v>200</v>
      </c>
      <c r="H31" s="11">
        <v>26.2</v>
      </c>
      <c r="I31" s="11">
        <v>25.8</v>
      </c>
      <c r="J31" s="11">
        <v>33</v>
      </c>
      <c r="K31" s="11">
        <v>34.7</v>
      </c>
      <c r="L31" s="11">
        <v>35.5</v>
      </c>
      <c r="M31" s="11">
        <v>37.5</v>
      </c>
      <c r="N31" t="s">
        <v>1186</v>
      </c>
      <c r="O31" t="s">
        <v>1176</v>
      </c>
      <c r="P31" s="13"/>
      <c r="S31" s="63"/>
    </row>
    <row r="32" spans="1:19" ht="12.75">
      <c r="A32" t="s">
        <v>1183</v>
      </c>
      <c r="B32" s="11" t="s">
        <v>1062</v>
      </c>
      <c r="C32" s="11" t="s">
        <v>1184</v>
      </c>
      <c r="D32" s="11"/>
      <c r="E32" s="11"/>
      <c r="F32" s="11">
        <v>35</v>
      </c>
      <c r="G32" s="11">
        <v>200</v>
      </c>
      <c r="H32" s="11">
        <v>27.2</v>
      </c>
      <c r="I32" s="11">
        <v>32.4</v>
      </c>
      <c r="J32" s="11">
        <v>25.6</v>
      </c>
      <c r="K32" s="11">
        <v>26.6</v>
      </c>
      <c r="L32" s="11">
        <v>36.2</v>
      </c>
      <c r="M32" s="11">
        <v>45.9</v>
      </c>
      <c r="N32" t="s">
        <v>1185</v>
      </c>
      <c r="O32" t="s">
        <v>1176</v>
      </c>
      <c r="P32" s="13"/>
      <c r="S32" s="63"/>
    </row>
    <row r="33" spans="1:19" ht="12.75">
      <c r="A33" t="s">
        <v>1099</v>
      </c>
      <c r="B33" s="15" t="s">
        <v>1848</v>
      </c>
      <c r="C33" s="15" t="s">
        <v>1896</v>
      </c>
      <c r="D33" s="11"/>
      <c r="E33" s="11"/>
      <c r="F33" s="14">
        <v>26.18351168950444</v>
      </c>
      <c r="G33" s="15">
        <v>200</v>
      </c>
      <c r="H33" s="15">
        <v>19</v>
      </c>
      <c r="I33" s="15">
        <v>21</v>
      </c>
      <c r="J33" s="15">
        <v>29</v>
      </c>
      <c r="K33" s="15">
        <v>29</v>
      </c>
      <c r="L33" s="15">
        <v>27</v>
      </c>
      <c r="M33" s="15">
        <v>31</v>
      </c>
      <c r="N33" s="12" t="s">
        <v>1897</v>
      </c>
      <c r="O33" s="12" t="s">
        <v>1893</v>
      </c>
      <c r="P33" s="13"/>
      <c r="Q33">
        <v>27</v>
      </c>
      <c r="S33" s="63"/>
    </row>
    <row r="34" spans="1:19" ht="12.75">
      <c r="A34" t="s">
        <v>1099</v>
      </c>
      <c r="B34" s="15" t="s">
        <v>1848</v>
      </c>
      <c r="C34" s="15" t="s">
        <v>1898</v>
      </c>
      <c r="D34" s="11"/>
      <c r="E34" s="11"/>
      <c r="F34" s="14">
        <v>26.14631514432055</v>
      </c>
      <c r="G34" s="15">
        <v>200</v>
      </c>
      <c r="H34" s="15">
        <v>20</v>
      </c>
      <c r="I34" s="15">
        <v>20</v>
      </c>
      <c r="J34" s="15">
        <v>29</v>
      </c>
      <c r="K34" s="15">
        <v>30</v>
      </c>
      <c r="L34" s="15">
        <v>27</v>
      </c>
      <c r="M34" s="15">
        <v>29</v>
      </c>
      <c r="N34" s="12" t="s">
        <v>1899</v>
      </c>
      <c r="O34" s="12" t="s">
        <v>1893</v>
      </c>
      <c r="P34" s="13"/>
      <c r="Q34">
        <v>28</v>
      </c>
      <c r="S34" s="63"/>
    </row>
    <row r="35" spans="1:19" ht="12.75">
      <c r="A35" t="s">
        <v>1100</v>
      </c>
      <c r="B35" s="15" t="s">
        <v>1848</v>
      </c>
      <c r="C35" s="15" t="s">
        <v>1891</v>
      </c>
      <c r="D35" s="11"/>
      <c r="E35" s="11"/>
      <c r="F35" s="14">
        <v>32.17551087727326</v>
      </c>
      <c r="G35" s="15">
        <v>200</v>
      </c>
      <c r="H35" s="15">
        <v>26</v>
      </c>
      <c r="I35" s="15">
        <v>28</v>
      </c>
      <c r="J35" s="15">
        <v>32</v>
      </c>
      <c r="K35" s="15">
        <v>34</v>
      </c>
      <c r="L35" s="15">
        <v>35</v>
      </c>
      <c r="M35" s="15">
        <v>39</v>
      </c>
      <c r="N35" s="12" t="s">
        <v>1892</v>
      </c>
      <c r="O35" s="12" t="s">
        <v>1893</v>
      </c>
      <c r="P35" s="13"/>
      <c r="Q35">
        <v>25</v>
      </c>
      <c r="S35" s="63"/>
    </row>
    <row r="36" spans="1:19" ht="12.75">
      <c r="A36" t="s">
        <v>1098</v>
      </c>
      <c r="B36" s="15" t="s">
        <v>1848</v>
      </c>
      <c r="C36" s="15" t="s">
        <v>1894</v>
      </c>
      <c r="D36" s="11"/>
      <c r="E36" s="11"/>
      <c r="F36" s="14">
        <v>43.38130876248491</v>
      </c>
      <c r="G36" s="15">
        <v>200</v>
      </c>
      <c r="H36" s="15">
        <v>32</v>
      </c>
      <c r="I36" s="15">
        <v>41</v>
      </c>
      <c r="J36" s="15">
        <v>44</v>
      </c>
      <c r="K36" s="15">
        <v>53</v>
      </c>
      <c r="L36" s="15">
        <v>52</v>
      </c>
      <c r="M36" s="15">
        <v>53</v>
      </c>
      <c r="N36" s="12" t="s">
        <v>1895</v>
      </c>
      <c r="O36" s="12" t="s">
        <v>1893</v>
      </c>
      <c r="P36" s="13"/>
      <c r="Q36">
        <v>26</v>
      </c>
      <c r="S36" s="63"/>
    </row>
    <row r="37" spans="1:19" ht="12.75">
      <c r="A37" t="s">
        <v>1101</v>
      </c>
      <c r="B37" s="15" t="s">
        <v>1848</v>
      </c>
      <c r="C37" s="15" t="s">
        <v>1900</v>
      </c>
      <c r="D37" s="11"/>
      <c r="E37" s="11"/>
      <c r="F37" s="14">
        <v>30.197488148987016</v>
      </c>
      <c r="G37" s="15">
        <v>200</v>
      </c>
      <c r="H37" s="15">
        <v>24.7</v>
      </c>
      <c r="I37" s="15">
        <v>24.2</v>
      </c>
      <c r="J37" s="15">
        <v>31.4</v>
      </c>
      <c r="K37" s="15">
        <v>35</v>
      </c>
      <c r="L37" s="15">
        <v>31</v>
      </c>
      <c r="M37" s="15">
        <v>31</v>
      </c>
      <c r="N37" s="12" t="s">
        <v>1901</v>
      </c>
      <c r="O37" s="12" t="s">
        <v>1902</v>
      </c>
      <c r="P37" s="13"/>
      <c r="Q37">
        <v>29</v>
      </c>
      <c r="S37" s="63"/>
    </row>
    <row r="38" spans="1:19" ht="12.75">
      <c r="A38" t="s">
        <v>1067</v>
      </c>
      <c r="B38" s="15" t="s">
        <v>1848</v>
      </c>
      <c r="C38" s="15" t="s">
        <v>1911</v>
      </c>
      <c r="D38" s="11"/>
      <c r="E38" s="11"/>
      <c r="F38" s="14">
        <v>29.779266518676454</v>
      </c>
      <c r="G38" s="15">
        <v>200</v>
      </c>
      <c r="H38" s="15">
        <v>23</v>
      </c>
      <c r="I38" s="15">
        <v>23</v>
      </c>
      <c r="J38" s="15">
        <v>30</v>
      </c>
      <c r="K38" s="15">
        <v>38</v>
      </c>
      <c r="L38" s="15">
        <v>36</v>
      </c>
      <c r="M38" s="15">
        <v>37</v>
      </c>
      <c r="N38" s="12" t="s">
        <v>1907</v>
      </c>
      <c r="O38" s="12" t="s">
        <v>1908</v>
      </c>
      <c r="P38" s="13"/>
      <c r="Q38">
        <v>34</v>
      </c>
      <c r="S38" s="63"/>
    </row>
    <row r="39" spans="1:19" ht="12.75">
      <c r="A39" t="s">
        <v>1106</v>
      </c>
      <c r="B39" s="15" t="s">
        <v>1848</v>
      </c>
      <c r="C39" s="15" t="s">
        <v>1913</v>
      </c>
      <c r="D39" s="11"/>
      <c r="E39" s="11"/>
      <c r="F39" s="14">
        <v>32.477242542109565</v>
      </c>
      <c r="G39" s="15">
        <v>200</v>
      </c>
      <c r="H39" s="15">
        <v>25</v>
      </c>
      <c r="I39" s="15">
        <v>26</v>
      </c>
      <c r="J39" s="15">
        <v>34</v>
      </c>
      <c r="K39" s="15">
        <v>37</v>
      </c>
      <c r="L39" s="15">
        <v>39</v>
      </c>
      <c r="M39" s="15">
        <v>40</v>
      </c>
      <c r="N39" s="12" t="s">
        <v>1907</v>
      </c>
      <c r="O39" s="12" t="s">
        <v>1908</v>
      </c>
      <c r="P39" s="13"/>
      <c r="Q39">
        <v>36</v>
      </c>
      <c r="S39" s="63"/>
    </row>
    <row r="40" spans="1:19" ht="12.75">
      <c r="A40" t="s">
        <v>1102</v>
      </c>
      <c r="B40" s="15" t="s">
        <v>1848</v>
      </c>
      <c r="C40" s="15" t="s">
        <v>1919</v>
      </c>
      <c r="D40" s="11"/>
      <c r="E40" s="11"/>
      <c r="F40" s="14">
        <v>33.24524978947148</v>
      </c>
      <c r="G40" s="15">
        <v>200</v>
      </c>
      <c r="H40" s="15">
        <v>24</v>
      </c>
      <c r="I40" s="15">
        <v>29</v>
      </c>
      <c r="J40" s="15">
        <v>36</v>
      </c>
      <c r="K40" s="15">
        <v>37</v>
      </c>
      <c r="L40" s="15">
        <v>35</v>
      </c>
      <c r="M40" s="15">
        <v>42</v>
      </c>
      <c r="N40" s="12" t="s">
        <v>1915</v>
      </c>
      <c r="O40" s="12" t="s">
        <v>1908</v>
      </c>
      <c r="P40" s="13"/>
      <c r="Q40">
        <v>41</v>
      </c>
      <c r="S40" s="63"/>
    </row>
    <row r="41" spans="1:19" ht="12.75">
      <c r="A41" t="s">
        <v>1102</v>
      </c>
      <c r="B41" s="15" t="s">
        <v>1848</v>
      </c>
      <c r="C41" s="15" t="s">
        <v>1914</v>
      </c>
      <c r="D41" s="11"/>
      <c r="E41" s="11"/>
      <c r="F41" s="14">
        <v>33.17613256373962</v>
      </c>
      <c r="G41" s="15">
        <v>200</v>
      </c>
      <c r="H41" s="15">
        <v>26</v>
      </c>
      <c r="I41" s="15">
        <v>27</v>
      </c>
      <c r="J41" s="15">
        <v>34</v>
      </c>
      <c r="K41" s="15">
        <v>38</v>
      </c>
      <c r="L41" s="15">
        <v>38</v>
      </c>
      <c r="M41" s="15">
        <v>35</v>
      </c>
      <c r="N41" s="12" t="s">
        <v>1915</v>
      </c>
      <c r="O41" s="12" t="s">
        <v>1908</v>
      </c>
      <c r="P41" s="13"/>
      <c r="Q41">
        <v>37</v>
      </c>
      <c r="S41" s="63"/>
    </row>
    <row r="42" spans="1:19" ht="12.75">
      <c r="A42" t="s">
        <v>1102</v>
      </c>
      <c r="B42" s="15" t="s">
        <v>1848</v>
      </c>
      <c r="C42" s="15" t="s">
        <v>1916</v>
      </c>
      <c r="D42" s="11"/>
      <c r="E42" s="11"/>
      <c r="F42" s="14">
        <v>33.250802330271355</v>
      </c>
      <c r="G42" s="15">
        <v>200</v>
      </c>
      <c r="H42" s="15">
        <v>23</v>
      </c>
      <c r="I42" s="15">
        <v>28</v>
      </c>
      <c r="J42" s="15">
        <v>37</v>
      </c>
      <c r="K42" s="15">
        <v>39</v>
      </c>
      <c r="L42" s="15">
        <v>39</v>
      </c>
      <c r="M42" s="15">
        <v>37</v>
      </c>
      <c r="N42" s="12" t="s">
        <v>1907</v>
      </c>
      <c r="O42" s="12" t="s">
        <v>1908</v>
      </c>
      <c r="P42" s="13"/>
      <c r="Q42">
        <v>38</v>
      </c>
      <c r="S42" s="63"/>
    </row>
    <row r="43" spans="1:19" ht="12.75">
      <c r="A43" t="s">
        <v>1102</v>
      </c>
      <c r="B43" s="15" t="s">
        <v>1848</v>
      </c>
      <c r="C43" s="15" t="s">
        <v>1912</v>
      </c>
      <c r="D43" s="11"/>
      <c r="E43" s="11"/>
      <c r="F43" s="14">
        <v>33.18230624368857</v>
      </c>
      <c r="G43" s="15">
        <v>200</v>
      </c>
      <c r="H43" s="15">
        <v>25</v>
      </c>
      <c r="I43" s="15">
        <v>29</v>
      </c>
      <c r="J43" s="15">
        <v>36</v>
      </c>
      <c r="K43" s="15">
        <v>39</v>
      </c>
      <c r="L43" s="15">
        <v>32</v>
      </c>
      <c r="M43" s="15">
        <v>36</v>
      </c>
      <c r="N43" s="12" t="s">
        <v>1907</v>
      </c>
      <c r="O43" s="12" t="s">
        <v>1908</v>
      </c>
      <c r="P43" s="13"/>
      <c r="Q43">
        <v>35</v>
      </c>
      <c r="S43" s="63"/>
    </row>
    <row r="44" spans="1:19" ht="12.75">
      <c r="A44" t="s">
        <v>1102</v>
      </c>
      <c r="B44" s="15" t="s">
        <v>1848</v>
      </c>
      <c r="C44" s="15" t="s">
        <v>1917</v>
      </c>
      <c r="D44" s="11"/>
      <c r="E44" s="11"/>
      <c r="F44" s="14">
        <v>32.51349278533806</v>
      </c>
      <c r="G44" s="15">
        <v>200</v>
      </c>
      <c r="H44" s="15">
        <v>22</v>
      </c>
      <c r="I44" s="15">
        <v>27</v>
      </c>
      <c r="J44" s="15">
        <v>37</v>
      </c>
      <c r="K44" s="15">
        <v>42</v>
      </c>
      <c r="L44" s="15">
        <v>37</v>
      </c>
      <c r="M44" s="15">
        <v>43</v>
      </c>
      <c r="N44" s="12" t="s">
        <v>1907</v>
      </c>
      <c r="O44" s="12" t="s">
        <v>1908</v>
      </c>
      <c r="P44" s="13"/>
      <c r="Q44">
        <v>39</v>
      </c>
      <c r="S44" s="63"/>
    </row>
    <row r="45" spans="1:19" ht="12.75">
      <c r="A45" t="s">
        <v>1107</v>
      </c>
      <c r="B45" s="15" t="s">
        <v>1848</v>
      </c>
      <c r="C45" s="15" t="s">
        <v>1918</v>
      </c>
      <c r="D45" s="11"/>
      <c r="E45" s="11"/>
      <c r="F45" s="14">
        <v>35.19048431875774</v>
      </c>
      <c r="G45" s="15">
        <v>200</v>
      </c>
      <c r="H45" s="15">
        <v>23</v>
      </c>
      <c r="I45" s="15">
        <v>35</v>
      </c>
      <c r="J45" s="15">
        <v>42</v>
      </c>
      <c r="K45" s="15">
        <v>43</v>
      </c>
      <c r="L45" s="15">
        <v>37</v>
      </c>
      <c r="M45" s="15">
        <v>44</v>
      </c>
      <c r="N45" s="12" t="s">
        <v>1915</v>
      </c>
      <c r="O45" s="12" t="s">
        <v>1908</v>
      </c>
      <c r="P45" s="13"/>
      <c r="Q45">
        <v>40</v>
      </c>
      <c r="S45" s="63"/>
    </row>
    <row r="46" spans="1:19" ht="12.75">
      <c r="A46" t="s">
        <v>1104</v>
      </c>
      <c r="B46" s="15" t="s">
        <v>1848</v>
      </c>
      <c r="C46" s="15" t="s">
        <v>1906</v>
      </c>
      <c r="D46" s="11"/>
      <c r="E46" s="11"/>
      <c r="F46" s="14">
        <v>36.05946305710662</v>
      </c>
      <c r="G46" s="15">
        <v>200</v>
      </c>
      <c r="H46" s="15">
        <v>24</v>
      </c>
      <c r="I46" s="15">
        <v>37</v>
      </c>
      <c r="J46" s="15">
        <v>39</v>
      </c>
      <c r="K46" s="15">
        <v>41</v>
      </c>
      <c r="L46" s="15">
        <v>42</v>
      </c>
      <c r="M46" s="15">
        <v>45</v>
      </c>
      <c r="N46" s="12" t="s">
        <v>1907</v>
      </c>
      <c r="O46" s="12" t="s">
        <v>1908</v>
      </c>
      <c r="P46" s="13"/>
      <c r="Q46">
        <v>31</v>
      </c>
      <c r="S46" s="63"/>
    </row>
    <row r="47" spans="1:19" ht="12.75">
      <c r="A47" t="s">
        <v>1103</v>
      </c>
      <c r="B47" s="15" t="s">
        <v>1848</v>
      </c>
      <c r="C47" s="15" t="s">
        <v>1909</v>
      </c>
      <c r="D47" s="11"/>
      <c r="E47" s="11"/>
      <c r="F47" s="14">
        <v>38.332895264645984</v>
      </c>
      <c r="G47" s="15">
        <v>200</v>
      </c>
      <c r="H47" s="15">
        <v>26</v>
      </c>
      <c r="I47" s="15">
        <v>37</v>
      </c>
      <c r="J47" s="15">
        <v>43</v>
      </c>
      <c r="K47" s="15">
        <v>46</v>
      </c>
      <c r="L47" s="15">
        <v>45</v>
      </c>
      <c r="M47" s="15">
        <v>46</v>
      </c>
      <c r="N47" s="12" t="s">
        <v>1907</v>
      </c>
      <c r="O47" s="12" t="s">
        <v>1908</v>
      </c>
      <c r="P47" s="13"/>
      <c r="Q47">
        <v>32</v>
      </c>
      <c r="S47" s="63"/>
    </row>
    <row r="48" spans="1:19" ht="12.75">
      <c r="A48" t="s">
        <v>1105</v>
      </c>
      <c r="B48" s="15" t="s">
        <v>1848</v>
      </c>
      <c r="C48" s="15" t="s">
        <v>1910</v>
      </c>
      <c r="D48" s="11"/>
      <c r="E48" s="11"/>
      <c r="F48" s="14">
        <v>38.955003813146156</v>
      </c>
      <c r="G48" s="15">
        <v>200</v>
      </c>
      <c r="H48" s="15">
        <v>26</v>
      </c>
      <c r="I48" s="15">
        <v>39</v>
      </c>
      <c r="J48" s="15">
        <v>46</v>
      </c>
      <c r="K48" s="15">
        <v>47</v>
      </c>
      <c r="L48" s="15">
        <v>50</v>
      </c>
      <c r="M48" s="15">
        <v>51</v>
      </c>
      <c r="N48" s="12" t="s">
        <v>1907</v>
      </c>
      <c r="O48" s="12" t="s">
        <v>1908</v>
      </c>
      <c r="P48" s="13"/>
      <c r="Q48">
        <v>33</v>
      </c>
      <c r="S48" s="63"/>
    </row>
    <row r="49" spans="1:19" ht="12.75">
      <c r="A49" t="s">
        <v>1115</v>
      </c>
      <c r="B49" s="15" t="s">
        <v>1848</v>
      </c>
      <c r="C49" s="15" t="s">
        <v>1930</v>
      </c>
      <c r="D49" s="11"/>
      <c r="E49" s="11"/>
      <c r="F49" s="14">
        <v>14.844268519387823</v>
      </c>
      <c r="G49" s="15">
        <v>200</v>
      </c>
      <c r="H49" s="15">
        <v>12.7</v>
      </c>
      <c r="I49" s="15">
        <v>11</v>
      </c>
      <c r="J49" s="15">
        <v>12.6</v>
      </c>
      <c r="K49" s="15">
        <v>16.3</v>
      </c>
      <c r="L49" s="15">
        <v>21.3</v>
      </c>
      <c r="M49" s="15">
        <v>22.7</v>
      </c>
      <c r="N49" s="12" t="s">
        <v>1931</v>
      </c>
      <c r="O49" s="12" t="s">
        <v>1925</v>
      </c>
      <c r="P49" s="13"/>
      <c r="Q49">
        <v>46</v>
      </c>
      <c r="S49" s="63"/>
    </row>
    <row r="50" spans="1:19" ht="12.75">
      <c r="A50" t="s">
        <v>1112</v>
      </c>
      <c r="B50" s="15" t="s">
        <v>1848</v>
      </c>
      <c r="C50" s="15" t="s">
        <v>1920</v>
      </c>
      <c r="D50" s="11"/>
      <c r="E50" s="11"/>
      <c r="F50" s="14">
        <v>18.499077460763953</v>
      </c>
      <c r="G50" s="15">
        <v>200</v>
      </c>
      <c r="H50" s="15">
        <v>10.2</v>
      </c>
      <c r="I50" s="15">
        <v>13.5</v>
      </c>
      <c r="J50" s="15">
        <v>17.5</v>
      </c>
      <c r="K50" s="15">
        <v>24.2</v>
      </c>
      <c r="L50" s="15">
        <v>30.2</v>
      </c>
      <c r="M50" s="15">
        <v>29.8</v>
      </c>
      <c r="N50" s="12" t="s">
        <v>1936</v>
      </c>
      <c r="O50" s="12" t="s">
        <v>1922</v>
      </c>
      <c r="P50" s="13"/>
      <c r="Q50">
        <v>49</v>
      </c>
      <c r="S50" s="63"/>
    </row>
    <row r="51" spans="1:19" ht="12.75">
      <c r="A51" t="s">
        <v>1110</v>
      </c>
      <c r="B51" s="15" t="s">
        <v>1848</v>
      </c>
      <c r="C51" s="15" t="s">
        <v>1920</v>
      </c>
      <c r="D51" s="11"/>
      <c r="E51" s="11"/>
      <c r="F51" s="14">
        <v>18.945218297153527</v>
      </c>
      <c r="G51" s="15">
        <v>200</v>
      </c>
      <c r="H51" s="15">
        <v>10.7</v>
      </c>
      <c r="I51" s="15">
        <v>15</v>
      </c>
      <c r="J51" s="15">
        <v>18.1</v>
      </c>
      <c r="K51" s="15">
        <v>23.2</v>
      </c>
      <c r="L51" s="15">
        <v>24</v>
      </c>
      <c r="M51" s="15">
        <v>29.3</v>
      </c>
      <c r="N51" s="12" t="s">
        <v>0</v>
      </c>
      <c r="O51" s="12" t="s">
        <v>1922</v>
      </c>
      <c r="P51" s="13"/>
      <c r="Q51">
        <v>50</v>
      </c>
      <c r="S51" s="63"/>
    </row>
    <row r="52" spans="1:19" ht="12.75">
      <c r="A52" t="s">
        <v>1111</v>
      </c>
      <c r="B52" s="15" t="s">
        <v>1848</v>
      </c>
      <c r="C52" s="15" t="s">
        <v>1920</v>
      </c>
      <c r="D52" s="11"/>
      <c r="E52" s="11"/>
      <c r="F52" s="14">
        <v>21.131455767139915</v>
      </c>
      <c r="G52" s="15">
        <v>200</v>
      </c>
      <c r="H52" s="15">
        <v>10.1</v>
      </c>
      <c r="I52" s="15">
        <v>16.9</v>
      </c>
      <c r="J52" s="15">
        <v>22.9</v>
      </c>
      <c r="K52" s="15">
        <v>30.5</v>
      </c>
      <c r="L52" s="15">
        <v>29.9</v>
      </c>
      <c r="M52" s="15">
        <v>34.3</v>
      </c>
      <c r="N52" s="12" t="s">
        <v>1921</v>
      </c>
      <c r="O52" s="12" t="s">
        <v>1922</v>
      </c>
      <c r="P52" s="13"/>
      <c r="Q52">
        <v>42</v>
      </c>
      <c r="S52" s="63"/>
    </row>
    <row r="53" spans="1:19" ht="12.75">
      <c r="A53" t="s">
        <v>1108</v>
      </c>
      <c r="B53" s="15" t="s">
        <v>1848</v>
      </c>
      <c r="C53" s="15" t="s">
        <v>1923</v>
      </c>
      <c r="D53" s="11"/>
      <c r="E53" s="11"/>
      <c r="F53" s="14">
        <v>29.237063647573972</v>
      </c>
      <c r="G53" s="15">
        <v>200</v>
      </c>
      <c r="H53" s="15">
        <v>19.1</v>
      </c>
      <c r="I53" s="15">
        <v>26.1</v>
      </c>
      <c r="J53" s="15">
        <v>30.2</v>
      </c>
      <c r="K53" s="15">
        <v>34.8</v>
      </c>
      <c r="L53" s="15">
        <v>32.5</v>
      </c>
      <c r="M53" s="15">
        <v>33.6</v>
      </c>
      <c r="N53" s="12" t="s">
        <v>1924</v>
      </c>
      <c r="O53" s="12" t="s">
        <v>1925</v>
      </c>
      <c r="P53" s="13"/>
      <c r="Q53">
        <v>43</v>
      </c>
      <c r="S53" s="63"/>
    </row>
    <row r="54" spans="1:19" ht="12.75">
      <c r="A54" t="s">
        <v>1114</v>
      </c>
      <c r="B54" s="15" t="s">
        <v>1848</v>
      </c>
      <c r="C54" s="15" t="s">
        <v>1926</v>
      </c>
      <c r="D54" s="11"/>
      <c r="E54" s="11"/>
      <c r="F54" s="14">
        <v>30.662101432379224</v>
      </c>
      <c r="G54" s="15">
        <v>200</v>
      </c>
      <c r="H54" s="15">
        <v>20.6</v>
      </c>
      <c r="I54" s="15">
        <v>28.5</v>
      </c>
      <c r="J54" s="15">
        <v>32.1</v>
      </c>
      <c r="K54" s="15">
        <v>35.2</v>
      </c>
      <c r="L54" s="15">
        <v>32.2</v>
      </c>
      <c r="M54" s="15">
        <v>33.4</v>
      </c>
      <c r="N54" s="12" t="s">
        <v>1927</v>
      </c>
      <c r="O54" s="12" t="s">
        <v>1925</v>
      </c>
      <c r="P54" s="13"/>
      <c r="Q54">
        <v>44</v>
      </c>
      <c r="S54" s="63"/>
    </row>
    <row r="55" spans="1:19" ht="12.75">
      <c r="A55" t="s">
        <v>1114</v>
      </c>
      <c r="B55" s="15" t="s">
        <v>1848</v>
      </c>
      <c r="C55" s="15" t="s">
        <v>1928</v>
      </c>
      <c r="D55" s="11"/>
      <c r="E55" s="11"/>
      <c r="F55" s="14">
        <v>31.078678051886023</v>
      </c>
      <c r="G55" s="15">
        <v>200</v>
      </c>
      <c r="H55" s="15">
        <v>20.4</v>
      </c>
      <c r="I55" s="15">
        <v>27.7</v>
      </c>
      <c r="J55" s="15">
        <v>32.3</v>
      </c>
      <c r="K55" s="15">
        <v>37.8</v>
      </c>
      <c r="L55" s="15">
        <v>36.3</v>
      </c>
      <c r="M55" s="15">
        <v>37.6</v>
      </c>
      <c r="N55" s="12" t="s">
        <v>1929</v>
      </c>
      <c r="O55" s="12" t="s">
        <v>1925</v>
      </c>
      <c r="P55" s="13"/>
      <c r="Q55">
        <v>45</v>
      </c>
      <c r="S55" s="63"/>
    </row>
    <row r="56" spans="1:19" ht="12.75">
      <c r="A56" t="s">
        <v>1109</v>
      </c>
      <c r="B56" s="15" t="s">
        <v>1848</v>
      </c>
      <c r="C56" s="15" t="s">
        <v>1932</v>
      </c>
      <c r="D56" s="11"/>
      <c r="E56" s="11"/>
      <c r="F56" s="14">
        <v>34.9069271945956</v>
      </c>
      <c r="G56" s="15">
        <v>200</v>
      </c>
      <c r="H56" s="15">
        <v>21.5</v>
      </c>
      <c r="I56" s="15">
        <v>38.8</v>
      </c>
      <c r="J56" s="15">
        <v>43.8</v>
      </c>
      <c r="K56" s="15">
        <v>45</v>
      </c>
      <c r="L56" s="15">
        <v>44.2</v>
      </c>
      <c r="M56" s="15">
        <v>47.5</v>
      </c>
      <c r="N56" s="12" t="s">
        <v>1933</v>
      </c>
      <c r="O56" s="12" t="s">
        <v>1922</v>
      </c>
      <c r="P56" s="13"/>
      <c r="Q56">
        <v>47</v>
      </c>
      <c r="S56" s="63"/>
    </row>
    <row r="57" spans="1:19" ht="12.75">
      <c r="A57" t="s">
        <v>1113</v>
      </c>
      <c r="B57" s="15" t="s">
        <v>1848</v>
      </c>
      <c r="C57" s="15" t="s">
        <v>1934</v>
      </c>
      <c r="D57" s="11"/>
      <c r="E57" s="11"/>
      <c r="F57" s="14">
        <v>35.64810768912656</v>
      </c>
      <c r="G57" s="15">
        <v>200</v>
      </c>
      <c r="H57" s="15">
        <v>22.1</v>
      </c>
      <c r="I57" s="15">
        <v>39.3</v>
      </c>
      <c r="J57" s="15">
        <v>46</v>
      </c>
      <c r="K57" s="15">
        <v>47.5</v>
      </c>
      <c r="L57" s="15">
        <v>47.9</v>
      </c>
      <c r="M57" s="15">
        <v>48.9</v>
      </c>
      <c r="N57" s="12" t="s">
        <v>1935</v>
      </c>
      <c r="O57" s="12" t="s">
        <v>1922</v>
      </c>
      <c r="P57" s="13"/>
      <c r="Q57">
        <v>48</v>
      </c>
      <c r="S57" s="63"/>
    </row>
    <row r="58" spans="1:19" ht="12.75">
      <c r="A58" t="s">
        <v>1116</v>
      </c>
      <c r="B58" s="15" t="s">
        <v>1848</v>
      </c>
      <c r="C58" s="15" t="s">
        <v>1</v>
      </c>
      <c r="D58" s="11"/>
      <c r="E58" s="11"/>
      <c r="F58" s="14">
        <v>25.066134171325917</v>
      </c>
      <c r="G58" s="15">
        <v>200</v>
      </c>
      <c r="H58" s="15">
        <v>16.7</v>
      </c>
      <c r="I58" s="15">
        <v>20.5</v>
      </c>
      <c r="J58" s="15">
        <v>24.3</v>
      </c>
      <c r="K58" s="15">
        <v>29.7</v>
      </c>
      <c r="L58" s="15">
        <v>33</v>
      </c>
      <c r="M58" s="15">
        <v>200</v>
      </c>
      <c r="N58" s="12" t="s">
        <v>2</v>
      </c>
      <c r="O58" s="12" t="s">
        <v>3</v>
      </c>
      <c r="P58" s="13"/>
      <c r="Q58">
        <v>51</v>
      </c>
      <c r="S58" s="63"/>
    </row>
    <row r="59" spans="1:19" ht="12.75">
      <c r="A59" t="s">
        <v>1117</v>
      </c>
      <c r="B59" s="15" t="s">
        <v>1848</v>
      </c>
      <c r="C59" s="15" t="s">
        <v>4</v>
      </c>
      <c r="D59" s="11"/>
      <c r="E59" s="11"/>
      <c r="F59" s="14">
        <v>26.95042340895961</v>
      </c>
      <c r="G59" s="15">
        <v>200</v>
      </c>
      <c r="H59" s="15">
        <v>18.5</v>
      </c>
      <c r="I59" s="15">
        <v>22.5</v>
      </c>
      <c r="J59" s="15">
        <v>26.1</v>
      </c>
      <c r="K59" s="15">
        <v>31.7</v>
      </c>
      <c r="L59" s="15">
        <v>35</v>
      </c>
      <c r="M59" s="15">
        <v>200</v>
      </c>
      <c r="N59" s="12" t="s">
        <v>2</v>
      </c>
      <c r="O59" s="12" t="s">
        <v>3</v>
      </c>
      <c r="P59" s="13"/>
      <c r="Q59">
        <v>52</v>
      </c>
      <c r="S59" s="63"/>
    </row>
    <row r="60" spans="1:19" ht="12.75">
      <c r="A60" t="s">
        <v>1118</v>
      </c>
      <c r="B60" s="15" t="s">
        <v>1848</v>
      </c>
      <c r="C60" s="15" t="s">
        <v>5</v>
      </c>
      <c r="D60" s="11"/>
      <c r="E60" s="11"/>
      <c r="F60" s="14">
        <v>29.930821482035178</v>
      </c>
      <c r="G60" s="15">
        <v>200</v>
      </c>
      <c r="H60" s="15">
        <v>21.7</v>
      </c>
      <c r="I60" s="15">
        <v>26</v>
      </c>
      <c r="J60" s="15">
        <v>28.7</v>
      </c>
      <c r="K60" s="15">
        <v>34.5</v>
      </c>
      <c r="L60" s="15">
        <v>36.5</v>
      </c>
      <c r="M60" s="15">
        <v>200</v>
      </c>
      <c r="N60" s="12" t="s">
        <v>2</v>
      </c>
      <c r="O60" s="12" t="s">
        <v>3</v>
      </c>
      <c r="P60" s="13"/>
      <c r="Q60">
        <v>53</v>
      </c>
      <c r="S60" s="63"/>
    </row>
    <row r="61" spans="1:19" ht="12.75">
      <c r="A61" t="s">
        <v>1126</v>
      </c>
      <c r="B61" s="15" t="s">
        <v>1848</v>
      </c>
      <c r="C61" s="15" t="s">
        <v>6</v>
      </c>
      <c r="D61" s="11"/>
      <c r="E61" s="11"/>
      <c r="F61" s="14">
        <v>24.102866344317558</v>
      </c>
      <c r="G61" s="15">
        <v>200</v>
      </c>
      <c r="H61" s="15">
        <v>21</v>
      </c>
      <c r="I61" s="15">
        <v>24</v>
      </c>
      <c r="J61" s="15">
        <v>25</v>
      </c>
      <c r="K61" s="15">
        <v>23</v>
      </c>
      <c r="L61" s="15">
        <v>24</v>
      </c>
      <c r="M61" s="15">
        <v>200</v>
      </c>
      <c r="N61" s="12" t="s">
        <v>7</v>
      </c>
      <c r="O61" s="12" t="s">
        <v>8</v>
      </c>
      <c r="P61" s="13"/>
      <c r="Q61">
        <v>54</v>
      </c>
      <c r="S61" s="63"/>
    </row>
    <row r="62" spans="1:19" ht="12.75">
      <c r="A62" t="s">
        <v>1125</v>
      </c>
      <c r="B62" s="15" t="s">
        <v>1848</v>
      </c>
      <c r="C62" s="15" t="s">
        <v>9</v>
      </c>
      <c r="D62" s="11"/>
      <c r="E62" s="11"/>
      <c r="F62" s="14">
        <v>33.30163046074486</v>
      </c>
      <c r="G62" s="15">
        <v>200</v>
      </c>
      <c r="H62" s="15">
        <v>23</v>
      </c>
      <c r="I62" s="15">
        <v>29</v>
      </c>
      <c r="J62" s="15">
        <v>35</v>
      </c>
      <c r="K62" s="15">
        <v>38</v>
      </c>
      <c r="L62" s="15">
        <v>42</v>
      </c>
      <c r="M62" s="15">
        <v>200</v>
      </c>
      <c r="N62" s="12" t="s">
        <v>10</v>
      </c>
      <c r="O62" s="12" t="s">
        <v>8</v>
      </c>
      <c r="P62" s="13"/>
      <c r="Q62">
        <v>55</v>
      </c>
      <c r="S62" s="63"/>
    </row>
    <row r="63" spans="1:19" ht="12.75">
      <c r="A63" t="s">
        <v>1124</v>
      </c>
      <c r="B63" s="15" t="s">
        <v>1848</v>
      </c>
      <c r="C63" s="15" t="s">
        <v>11</v>
      </c>
      <c r="D63" s="11"/>
      <c r="E63" s="11"/>
      <c r="F63" s="14">
        <v>33.71274041676447</v>
      </c>
      <c r="G63" s="15">
        <v>200</v>
      </c>
      <c r="H63" s="15">
        <v>23</v>
      </c>
      <c r="I63" s="15">
        <v>30</v>
      </c>
      <c r="J63" s="15">
        <v>36</v>
      </c>
      <c r="K63" s="15">
        <v>38</v>
      </c>
      <c r="L63" s="15">
        <v>42</v>
      </c>
      <c r="M63" s="15">
        <v>200</v>
      </c>
      <c r="N63" s="12" t="s">
        <v>12</v>
      </c>
      <c r="O63" s="12" t="s">
        <v>8</v>
      </c>
      <c r="P63" s="13"/>
      <c r="Q63">
        <v>56</v>
      </c>
      <c r="S63" s="63"/>
    </row>
    <row r="64" spans="1:19" ht="12.75">
      <c r="A64" t="s">
        <v>1122</v>
      </c>
      <c r="B64" s="15" t="s">
        <v>1848</v>
      </c>
      <c r="C64" s="15" t="s">
        <v>15</v>
      </c>
      <c r="D64" s="11"/>
      <c r="E64" s="11"/>
      <c r="F64" s="14">
        <v>35.05563298865137</v>
      </c>
      <c r="G64" s="15">
        <v>200</v>
      </c>
      <c r="H64" s="15">
        <v>25</v>
      </c>
      <c r="I64" s="15">
        <v>32</v>
      </c>
      <c r="J64" s="15">
        <v>36</v>
      </c>
      <c r="K64" s="15">
        <v>38</v>
      </c>
      <c r="L64" s="15">
        <v>43</v>
      </c>
      <c r="M64" s="15">
        <v>200</v>
      </c>
      <c r="N64" s="12" t="s">
        <v>16</v>
      </c>
      <c r="O64" s="12" t="s">
        <v>8</v>
      </c>
      <c r="P64" s="13"/>
      <c r="Q64">
        <v>58</v>
      </c>
      <c r="S64" s="63"/>
    </row>
    <row r="65" spans="1:19" ht="12.75">
      <c r="A65" t="s">
        <v>1123</v>
      </c>
      <c r="B65" s="15" t="s">
        <v>1848</v>
      </c>
      <c r="C65" s="15" t="s">
        <v>13</v>
      </c>
      <c r="D65" s="11"/>
      <c r="E65" s="11"/>
      <c r="F65" s="14">
        <v>35.592129855406505</v>
      </c>
      <c r="G65" s="15">
        <v>200</v>
      </c>
      <c r="H65" s="15">
        <v>26</v>
      </c>
      <c r="I65" s="15">
        <v>32</v>
      </c>
      <c r="J65" s="15">
        <v>37</v>
      </c>
      <c r="K65" s="15">
        <v>38</v>
      </c>
      <c r="L65" s="15">
        <v>42</v>
      </c>
      <c r="M65" s="15">
        <v>200</v>
      </c>
      <c r="N65" s="12" t="s">
        <v>14</v>
      </c>
      <c r="O65" s="12" t="s">
        <v>8</v>
      </c>
      <c r="P65" s="13"/>
      <c r="Q65">
        <v>57</v>
      </c>
      <c r="S65" s="63"/>
    </row>
    <row r="66" spans="1:19" ht="12.75">
      <c r="A66" t="s">
        <v>1123</v>
      </c>
      <c r="B66" s="15" t="s">
        <v>1848</v>
      </c>
      <c r="C66" s="15" t="s">
        <v>17</v>
      </c>
      <c r="D66" s="11"/>
      <c r="E66" s="11"/>
      <c r="F66" s="14">
        <v>35.76149492036964</v>
      </c>
      <c r="G66" s="15">
        <v>200</v>
      </c>
      <c r="H66" s="15">
        <v>25</v>
      </c>
      <c r="I66" s="15">
        <v>32</v>
      </c>
      <c r="J66" s="15">
        <v>37</v>
      </c>
      <c r="K66" s="15">
        <v>42</v>
      </c>
      <c r="L66" s="15">
        <v>45</v>
      </c>
      <c r="M66" s="15">
        <v>200</v>
      </c>
      <c r="N66" s="12" t="s">
        <v>18</v>
      </c>
      <c r="O66" s="12" t="s">
        <v>8</v>
      </c>
      <c r="P66" s="13"/>
      <c r="Q66">
        <v>59</v>
      </c>
      <c r="S66" s="63"/>
    </row>
    <row r="67" spans="1:19" ht="12.75">
      <c r="A67" t="s">
        <v>1121</v>
      </c>
      <c r="B67" s="15" t="s">
        <v>1848</v>
      </c>
      <c r="C67" s="15" t="s">
        <v>23</v>
      </c>
      <c r="D67" s="11"/>
      <c r="E67" s="11"/>
      <c r="F67" s="14">
        <v>38.42328494396792</v>
      </c>
      <c r="G67" s="15">
        <v>200</v>
      </c>
      <c r="H67" s="15">
        <v>28</v>
      </c>
      <c r="I67" s="15">
        <v>36</v>
      </c>
      <c r="J67" s="15">
        <v>39</v>
      </c>
      <c r="K67" s="15">
        <v>42</v>
      </c>
      <c r="L67" s="15">
        <v>47</v>
      </c>
      <c r="M67" s="15">
        <v>200</v>
      </c>
      <c r="N67" s="12" t="s">
        <v>24</v>
      </c>
      <c r="O67" s="12" t="s">
        <v>8</v>
      </c>
      <c r="P67" s="13"/>
      <c r="Q67">
        <v>62</v>
      </c>
      <c r="S67" s="63"/>
    </row>
    <row r="68" spans="1:19" ht="12.75">
      <c r="A68" t="s">
        <v>1121</v>
      </c>
      <c r="B68" s="15" t="s">
        <v>1848</v>
      </c>
      <c r="C68" s="15" t="s">
        <v>21</v>
      </c>
      <c r="D68" s="11"/>
      <c r="E68" s="11"/>
      <c r="F68" s="14">
        <v>37.51711521496564</v>
      </c>
      <c r="G68" s="15">
        <v>200</v>
      </c>
      <c r="H68" s="15">
        <v>27</v>
      </c>
      <c r="I68" s="15">
        <v>35</v>
      </c>
      <c r="J68" s="15">
        <v>38</v>
      </c>
      <c r="K68" s="15">
        <v>42</v>
      </c>
      <c r="L68" s="15">
        <v>45</v>
      </c>
      <c r="M68" s="15">
        <v>200</v>
      </c>
      <c r="N68" s="12" t="s">
        <v>22</v>
      </c>
      <c r="O68" s="12" t="s">
        <v>8</v>
      </c>
      <c r="P68" s="13"/>
      <c r="Q68">
        <v>61</v>
      </c>
      <c r="S68" s="63"/>
    </row>
    <row r="69" spans="1:19" ht="12.75">
      <c r="A69" t="s">
        <v>1121</v>
      </c>
      <c r="B69" s="15" t="s">
        <v>1848</v>
      </c>
      <c r="C69" s="15" t="s">
        <v>19</v>
      </c>
      <c r="D69" s="11"/>
      <c r="E69" s="11"/>
      <c r="F69" s="14">
        <v>37.937371166881675</v>
      </c>
      <c r="G69" s="15">
        <v>200</v>
      </c>
      <c r="H69" s="15">
        <v>28</v>
      </c>
      <c r="I69" s="15">
        <v>35</v>
      </c>
      <c r="J69" s="15">
        <v>38</v>
      </c>
      <c r="K69" s="15">
        <v>42</v>
      </c>
      <c r="L69" s="15">
        <v>45</v>
      </c>
      <c r="M69" s="15">
        <v>200</v>
      </c>
      <c r="N69" s="12" t="s">
        <v>20</v>
      </c>
      <c r="O69" s="12" t="s">
        <v>8</v>
      </c>
      <c r="P69" s="13"/>
      <c r="Q69">
        <v>60</v>
      </c>
      <c r="S69" s="63"/>
    </row>
    <row r="70" spans="1:19" ht="12.75">
      <c r="A70" t="s">
        <v>1121</v>
      </c>
      <c r="B70" s="15" t="s">
        <v>1848</v>
      </c>
      <c r="C70" s="15" t="s">
        <v>25</v>
      </c>
      <c r="D70" s="11"/>
      <c r="E70" s="11"/>
      <c r="F70" s="14">
        <v>37.600891545964345</v>
      </c>
      <c r="G70" s="15">
        <v>200</v>
      </c>
      <c r="H70" s="15">
        <v>26</v>
      </c>
      <c r="I70" s="15">
        <v>34</v>
      </c>
      <c r="J70" s="15">
        <v>41</v>
      </c>
      <c r="K70" s="15">
        <v>45</v>
      </c>
      <c r="L70" s="15">
        <v>47</v>
      </c>
      <c r="M70" s="15">
        <v>200</v>
      </c>
      <c r="N70" s="12" t="s">
        <v>26</v>
      </c>
      <c r="O70" s="12" t="s">
        <v>8</v>
      </c>
      <c r="P70" s="13"/>
      <c r="Q70">
        <v>63</v>
      </c>
      <c r="S70" s="63"/>
    </row>
    <row r="71" spans="1:19" ht="12.75">
      <c r="A71" t="s">
        <v>1119</v>
      </c>
      <c r="B71" s="15" t="s">
        <v>1848</v>
      </c>
      <c r="C71" s="15" t="s">
        <v>31</v>
      </c>
      <c r="D71" s="11"/>
      <c r="E71" s="11"/>
      <c r="F71" s="14">
        <v>40.241779398957114</v>
      </c>
      <c r="G71" s="15">
        <v>200</v>
      </c>
      <c r="H71" s="15">
        <v>29</v>
      </c>
      <c r="I71" s="15">
        <v>37</v>
      </c>
      <c r="J71" s="15">
        <v>43</v>
      </c>
      <c r="K71" s="15">
        <v>46</v>
      </c>
      <c r="L71" s="15">
        <v>47</v>
      </c>
      <c r="M71" s="15">
        <v>200</v>
      </c>
      <c r="N71" s="12" t="s">
        <v>32</v>
      </c>
      <c r="O71" s="12" t="s">
        <v>8</v>
      </c>
      <c r="P71" s="13"/>
      <c r="Q71">
        <v>66</v>
      </c>
      <c r="S71" s="63"/>
    </row>
    <row r="72" spans="1:19" ht="12.75">
      <c r="A72" t="s">
        <v>1120</v>
      </c>
      <c r="B72" s="15" t="s">
        <v>1848</v>
      </c>
      <c r="C72" s="15" t="s">
        <v>27</v>
      </c>
      <c r="D72" s="11"/>
      <c r="E72" s="11"/>
      <c r="F72" s="14">
        <v>40.58665170016212</v>
      </c>
      <c r="G72" s="15">
        <v>200</v>
      </c>
      <c r="H72" s="15">
        <v>30</v>
      </c>
      <c r="I72" s="15">
        <v>37</v>
      </c>
      <c r="J72" s="15">
        <v>43</v>
      </c>
      <c r="K72" s="15">
        <v>45</v>
      </c>
      <c r="L72" s="15">
        <v>46</v>
      </c>
      <c r="M72" s="15">
        <v>200</v>
      </c>
      <c r="N72" s="12" t="s">
        <v>28</v>
      </c>
      <c r="O72" s="12" t="s">
        <v>8</v>
      </c>
      <c r="P72" s="13"/>
      <c r="Q72">
        <v>64</v>
      </c>
      <c r="S72" s="63"/>
    </row>
    <row r="73" spans="1:19" ht="12.75">
      <c r="A73" t="s">
        <v>1120</v>
      </c>
      <c r="B73" s="15" t="s">
        <v>1848</v>
      </c>
      <c r="C73" s="15" t="s">
        <v>29</v>
      </c>
      <c r="D73" s="11"/>
      <c r="E73" s="11"/>
      <c r="F73" s="14">
        <v>41.014035564211426</v>
      </c>
      <c r="G73" s="15">
        <v>200</v>
      </c>
      <c r="H73" s="15">
        <v>31</v>
      </c>
      <c r="I73" s="15">
        <v>37</v>
      </c>
      <c r="J73" s="15">
        <v>43</v>
      </c>
      <c r="K73" s="15">
        <v>45</v>
      </c>
      <c r="L73" s="15">
        <v>46</v>
      </c>
      <c r="M73" s="15">
        <v>200</v>
      </c>
      <c r="N73" s="12" t="s">
        <v>30</v>
      </c>
      <c r="O73" s="12" t="s">
        <v>8</v>
      </c>
      <c r="P73" s="13"/>
      <c r="Q73">
        <v>65</v>
      </c>
      <c r="S73" s="63"/>
    </row>
    <row r="74" spans="1:19" ht="12.75">
      <c r="A74" t="s">
        <v>1127</v>
      </c>
      <c r="B74" s="15" t="s">
        <v>1848</v>
      </c>
      <c r="C74" s="15" t="s">
        <v>33</v>
      </c>
      <c r="D74" s="11"/>
      <c r="E74" s="11"/>
      <c r="F74" s="14">
        <v>26.060579417313328</v>
      </c>
      <c r="G74" s="15">
        <v>200</v>
      </c>
      <c r="H74" s="15">
        <v>24</v>
      </c>
      <c r="I74" s="15">
        <v>20</v>
      </c>
      <c r="J74" s="15">
        <v>27</v>
      </c>
      <c r="K74" s="15">
        <v>28</v>
      </c>
      <c r="L74" s="15">
        <v>28</v>
      </c>
      <c r="M74" s="15">
        <v>30</v>
      </c>
      <c r="N74" s="12" t="s">
        <v>34</v>
      </c>
      <c r="O74" s="12" t="s">
        <v>1908</v>
      </c>
      <c r="P74" s="13"/>
      <c r="Q74">
        <v>67</v>
      </c>
      <c r="S74" s="63"/>
    </row>
    <row r="75" spans="1:19" ht="12.75">
      <c r="A75" t="s">
        <v>1128</v>
      </c>
      <c r="B75" s="15" t="s">
        <v>1848</v>
      </c>
      <c r="C75" s="15" t="s">
        <v>35</v>
      </c>
      <c r="D75" s="11"/>
      <c r="E75" s="11"/>
      <c r="F75" s="14">
        <v>28.365163207700956</v>
      </c>
      <c r="G75" s="15">
        <v>200</v>
      </c>
      <c r="H75" s="15">
        <v>24</v>
      </c>
      <c r="I75" s="15">
        <v>24</v>
      </c>
      <c r="J75" s="15">
        <v>30</v>
      </c>
      <c r="K75" s="15">
        <v>29</v>
      </c>
      <c r="L75" s="15">
        <v>29</v>
      </c>
      <c r="M75" s="15">
        <v>32</v>
      </c>
      <c r="N75" s="12" t="s">
        <v>36</v>
      </c>
      <c r="O75" s="12" t="s">
        <v>1908</v>
      </c>
      <c r="P75" s="13"/>
      <c r="Q75">
        <v>68</v>
      </c>
      <c r="S75" s="63"/>
    </row>
    <row r="76" spans="1:19" ht="12.75">
      <c r="A76" t="s">
        <v>1130</v>
      </c>
      <c r="B76" s="15" t="s">
        <v>1848</v>
      </c>
      <c r="C76" s="15" t="s">
        <v>37</v>
      </c>
      <c r="D76" s="11"/>
      <c r="E76" s="11"/>
      <c r="F76" s="14">
        <v>30.11630529461214</v>
      </c>
      <c r="G76" s="15">
        <v>200</v>
      </c>
      <c r="H76" s="15">
        <v>24</v>
      </c>
      <c r="I76" s="15">
        <v>24</v>
      </c>
      <c r="J76" s="15">
        <v>32</v>
      </c>
      <c r="K76" s="15">
        <v>35</v>
      </c>
      <c r="L76" s="15">
        <v>31</v>
      </c>
      <c r="M76" s="15">
        <v>33</v>
      </c>
      <c r="N76" s="12" t="s">
        <v>38</v>
      </c>
      <c r="O76" s="12" t="s">
        <v>1908</v>
      </c>
      <c r="P76" s="13"/>
      <c r="Q76">
        <v>69</v>
      </c>
      <c r="S76" s="63"/>
    </row>
    <row r="77" spans="1:19" ht="12.75">
      <c r="A77" t="s">
        <v>1129</v>
      </c>
      <c r="B77" s="15" t="s">
        <v>1848</v>
      </c>
      <c r="C77" s="15" t="s">
        <v>39</v>
      </c>
      <c r="D77" s="11"/>
      <c r="E77" s="11"/>
      <c r="F77" s="14">
        <v>30.896662622316136</v>
      </c>
      <c r="G77" s="15">
        <v>200</v>
      </c>
      <c r="H77" s="15">
        <v>23</v>
      </c>
      <c r="I77" s="15">
        <v>24</v>
      </c>
      <c r="J77" s="15">
        <v>33</v>
      </c>
      <c r="K77" s="15">
        <v>39</v>
      </c>
      <c r="L77" s="15">
        <v>36</v>
      </c>
      <c r="M77" s="15">
        <v>34</v>
      </c>
      <c r="N77" s="12" t="s">
        <v>40</v>
      </c>
      <c r="O77" s="12" t="s">
        <v>1908</v>
      </c>
      <c r="P77" s="13"/>
      <c r="Q77">
        <v>70</v>
      </c>
      <c r="S77" s="63"/>
    </row>
    <row r="78" spans="1:19" ht="12.75">
      <c r="A78" t="s">
        <v>1146</v>
      </c>
      <c r="B78" s="15" t="s">
        <v>1848</v>
      </c>
      <c r="C78" s="15" t="s">
        <v>110</v>
      </c>
      <c r="D78" s="11"/>
      <c r="E78" s="11"/>
      <c r="F78" s="14">
        <v>-0.9868365642970092</v>
      </c>
      <c r="G78" s="15">
        <v>200</v>
      </c>
      <c r="H78" s="15">
        <v>-8</v>
      </c>
      <c r="I78" s="15">
        <v>-8</v>
      </c>
      <c r="J78" s="15">
        <v>-1</v>
      </c>
      <c r="K78" s="15">
        <v>10</v>
      </c>
      <c r="L78" s="15">
        <v>9</v>
      </c>
      <c r="M78" s="15">
        <v>200</v>
      </c>
      <c r="N78" s="12" t="s">
        <v>111</v>
      </c>
      <c r="O78" s="12" t="s">
        <v>107</v>
      </c>
      <c r="P78" s="13"/>
      <c r="Q78">
        <v>106</v>
      </c>
      <c r="S78" s="63"/>
    </row>
    <row r="79" spans="1:19" ht="12.75">
      <c r="A79" t="s">
        <v>1136</v>
      </c>
      <c r="B79" s="15" t="s">
        <v>1848</v>
      </c>
      <c r="C79" s="15" t="s">
        <v>122</v>
      </c>
      <c r="D79" s="11"/>
      <c r="E79" s="11"/>
      <c r="F79" s="14">
        <v>11.115837915649141</v>
      </c>
      <c r="G79" s="15">
        <v>200</v>
      </c>
      <c r="H79" s="15">
        <v>-1</v>
      </c>
      <c r="I79" s="15">
        <v>7</v>
      </c>
      <c r="J79" s="15">
        <v>17</v>
      </c>
      <c r="K79" s="15">
        <v>24</v>
      </c>
      <c r="L79" s="15">
        <v>23</v>
      </c>
      <c r="M79" s="15">
        <v>200</v>
      </c>
      <c r="N79" s="12" t="s">
        <v>123</v>
      </c>
      <c r="O79" s="12" t="s">
        <v>107</v>
      </c>
      <c r="P79" s="13"/>
      <c r="Q79">
        <v>113</v>
      </c>
      <c r="S79" s="63"/>
    </row>
    <row r="80" spans="1:19" ht="12.75">
      <c r="A80" t="s">
        <v>1135</v>
      </c>
      <c r="B80" s="15" t="s">
        <v>1848</v>
      </c>
      <c r="C80" s="15" t="s">
        <v>127</v>
      </c>
      <c r="D80" s="11"/>
      <c r="E80" s="11"/>
      <c r="F80" s="14">
        <v>11.978475211681701</v>
      </c>
      <c r="G80" s="15">
        <v>200</v>
      </c>
      <c r="H80" s="15">
        <v>2</v>
      </c>
      <c r="I80" s="15">
        <v>5</v>
      </c>
      <c r="J80" s="15">
        <v>16</v>
      </c>
      <c r="K80" s="15">
        <v>32</v>
      </c>
      <c r="L80" s="15">
        <v>31</v>
      </c>
      <c r="M80" s="15">
        <v>200</v>
      </c>
      <c r="N80" s="12" t="s">
        <v>128</v>
      </c>
      <c r="O80" s="12" t="s">
        <v>107</v>
      </c>
      <c r="P80" s="13"/>
      <c r="Q80">
        <v>115</v>
      </c>
      <c r="S80" s="63"/>
    </row>
    <row r="81" spans="1:19" ht="12.75">
      <c r="A81" t="s">
        <v>1141</v>
      </c>
      <c r="B81" s="15" t="s">
        <v>1848</v>
      </c>
      <c r="C81" s="15" t="s">
        <v>133</v>
      </c>
      <c r="D81" s="11"/>
      <c r="E81" s="11"/>
      <c r="F81" s="14">
        <v>16.00812456641107</v>
      </c>
      <c r="G81" s="15">
        <v>200</v>
      </c>
      <c r="H81" s="15">
        <v>4</v>
      </c>
      <c r="I81" s="15">
        <v>13</v>
      </c>
      <c r="J81" s="15">
        <v>21</v>
      </c>
      <c r="K81" s="15">
        <v>23</v>
      </c>
      <c r="L81" s="15">
        <v>25</v>
      </c>
      <c r="M81" s="15">
        <v>200</v>
      </c>
      <c r="N81" s="12" t="s">
        <v>134</v>
      </c>
      <c r="O81" s="12" t="s">
        <v>107</v>
      </c>
      <c r="P81" s="13"/>
      <c r="Q81">
        <v>119</v>
      </c>
      <c r="S81" s="63"/>
    </row>
    <row r="82" spans="1:19" ht="12.75">
      <c r="A82" t="s">
        <v>1140</v>
      </c>
      <c r="B82" s="16" t="s">
        <v>1848</v>
      </c>
      <c r="C82" s="16" t="s">
        <v>137</v>
      </c>
      <c r="D82" s="60"/>
      <c r="E82" s="60"/>
      <c r="F82" s="61">
        <v>17.796279976899502</v>
      </c>
      <c r="G82" s="16">
        <v>200</v>
      </c>
      <c r="H82" s="16">
        <v>7</v>
      </c>
      <c r="I82" s="16">
        <v>11</v>
      </c>
      <c r="J82" s="16">
        <v>28</v>
      </c>
      <c r="K82" s="16">
        <v>34</v>
      </c>
      <c r="L82" s="16">
        <v>30</v>
      </c>
      <c r="M82" s="16">
        <v>200</v>
      </c>
      <c r="N82" s="12" t="s">
        <v>138</v>
      </c>
      <c r="O82" s="12" t="s">
        <v>107</v>
      </c>
      <c r="P82" s="13"/>
      <c r="Q82">
        <v>121</v>
      </c>
      <c r="S82" s="63"/>
    </row>
    <row r="83" spans="1:19" ht="12.75">
      <c r="A83" t="s">
        <v>1144</v>
      </c>
      <c r="B83" s="16" t="s">
        <v>1848</v>
      </c>
      <c r="C83" s="16" t="s">
        <v>112</v>
      </c>
      <c r="D83" s="60"/>
      <c r="E83" s="60"/>
      <c r="F83" s="61">
        <v>2.167756162741451</v>
      </c>
      <c r="G83" s="16">
        <v>200</v>
      </c>
      <c r="H83" s="16">
        <v>-9</v>
      </c>
      <c r="I83" s="16">
        <v>-1</v>
      </c>
      <c r="J83" s="16">
        <v>4</v>
      </c>
      <c r="K83" s="16">
        <v>9</v>
      </c>
      <c r="L83" s="16">
        <v>9</v>
      </c>
      <c r="M83" s="16">
        <v>200</v>
      </c>
      <c r="N83" s="12" t="s">
        <v>113</v>
      </c>
      <c r="O83" s="12" t="s">
        <v>107</v>
      </c>
      <c r="P83" s="13"/>
      <c r="Q83">
        <v>107</v>
      </c>
      <c r="S83" s="63"/>
    </row>
    <row r="84" spans="1:19" ht="12.75">
      <c r="A84" t="s">
        <v>1147</v>
      </c>
      <c r="B84" s="16" t="s">
        <v>1848</v>
      </c>
      <c r="C84" s="16" t="s">
        <v>114</v>
      </c>
      <c r="D84" s="60"/>
      <c r="E84" s="60"/>
      <c r="F84" s="61">
        <v>-1.8775995092336504</v>
      </c>
      <c r="G84" s="16">
        <v>200</v>
      </c>
      <c r="H84" s="16">
        <v>-8</v>
      </c>
      <c r="I84" s="16">
        <v>-8</v>
      </c>
      <c r="J84" s="16">
        <v>-3</v>
      </c>
      <c r="K84" s="16">
        <v>4</v>
      </c>
      <c r="L84" s="16">
        <v>8</v>
      </c>
      <c r="M84" s="16">
        <v>200</v>
      </c>
      <c r="N84" s="12" t="s">
        <v>115</v>
      </c>
      <c r="O84" s="12" t="s">
        <v>107</v>
      </c>
      <c r="P84" s="13"/>
      <c r="Q84">
        <v>108</v>
      </c>
      <c r="S84" s="63"/>
    </row>
    <row r="85" spans="1:19" ht="12.75">
      <c r="A85" t="s">
        <v>1145</v>
      </c>
      <c r="B85" s="16" t="s">
        <v>1848</v>
      </c>
      <c r="C85" s="16" t="s">
        <v>116</v>
      </c>
      <c r="D85" s="60"/>
      <c r="E85" s="60"/>
      <c r="F85" s="61">
        <v>2.659225933087799</v>
      </c>
      <c r="G85" s="16">
        <v>200</v>
      </c>
      <c r="H85" s="16">
        <v>-6</v>
      </c>
      <c r="I85" s="60"/>
      <c r="J85" s="16">
        <v>2</v>
      </c>
      <c r="K85" s="16">
        <v>5</v>
      </c>
      <c r="L85" s="16">
        <v>9</v>
      </c>
      <c r="M85" s="16">
        <v>200</v>
      </c>
      <c r="N85" s="12" t="s">
        <v>117</v>
      </c>
      <c r="O85" s="12" t="s">
        <v>107</v>
      </c>
      <c r="P85" s="13"/>
      <c r="Q85">
        <v>109</v>
      </c>
      <c r="S85" s="63"/>
    </row>
    <row r="86" spans="1:19" ht="12.75">
      <c r="A86" t="s">
        <v>1142</v>
      </c>
      <c r="B86" s="16" t="s">
        <v>1848</v>
      </c>
      <c r="C86" s="16" t="s">
        <v>106</v>
      </c>
      <c r="D86" s="60"/>
      <c r="E86" s="60"/>
      <c r="F86" s="61">
        <v>29.636488770688416</v>
      </c>
      <c r="G86" s="16">
        <v>200</v>
      </c>
      <c r="H86" s="16">
        <v>21</v>
      </c>
      <c r="I86" s="16">
        <v>24</v>
      </c>
      <c r="J86" s="16">
        <v>29</v>
      </c>
      <c r="K86" s="16">
        <v>40</v>
      </c>
      <c r="L86" s="16">
        <v>39</v>
      </c>
      <c r="M86" s="16">
        <v>200</v>
      </c>
      <c r="N86" s="12" t="s">
        <v>106</v>
      </c>
      <c r="O86" s="12" t="s">
        <v>107</v>
      </c>
      <c r="P86" s="13"/>
      <c r="Q86">
        <v>103</v>
      </c>
      <c r="S86" s="63"/>
    </row>
    <row r="87" spans="1:19" ht="12.75">
      <c r="A87" t="s">
        <v>1142</v>
      </c>
      <c r="B87" s="16" t="s">
        <v>1848</v>
      </c>
      <c r="C87" s="16" t="s">
        <v>106</v>
      </c>
      <c r="D87" s="60"/>
      <c r="E87" s="60"/>
      <c r="F87" s="61">
        <v>30.35399586682595</v>
      </c>
      <c r="G87" s="16">
        <v>200</v>
      </c>
      <c r="H87" s="16">
        <v>21.3</v>
      </c>
      <c r="I87" s="16">
        <v>24.5</v>
      </c>
      <c r="J87" s="16">
        <v>30.3</v>
      </c>
      <c r="K87" s="16">
        <v>41.6</v>
      </c>
      <c r="L87" s="16">
        <v>41.1</v>
      </c>
      <c r="M87" s="16">
        <v>200</v>
      </c>
      <c r="O87" s="12" t="s">
        <v>139</v>
      </c>
      <c r="P87" s="13"/>
      <c r="Q87">
        <v>122</v>
      </c>
      <c r="S87" s="63"/>
    </row>
    <row r="88" spans="1:19" ht="12.75">
      <c r="A88" t="s">
        <v>1143</v>
      </c>
      <c r="B88" s="15" t="s">
        <v>1848</v>
      </c>
      <c r="C88" s="15" t="s">
        <v>140</v>
      </c>
      <c r="D88" s="11"/>
      <c r="E88" s="11"/>
      <c r="F88" s="14">
        <v>31.771489341037352</v>
      </c>
      <c r="G88" s="11">
        <v>200</v>
      </c>
      <c r="H88" s="15">
        <v>200</v>
      </c>
      <c r="I88" s="15">
        <v>23.8</v>
      </c>
      <c r="J88" s="15">
        <v>31</v>
      </c>
      <c r="K88" s="15">
        <v>38.5</v>
      </c>
      <c r="L88" s="15">
        <v>47</v>
      </c>
      <c r="M88" s="15">
        <v>44.8</v>
      </c>
      <c r="N88" s="12"/>
      <c r="O88" s="12" t="s">
        <v>1203</v>
      </c>
      <c r="P88" s="13"/>
      <c r="Q88">
        <v>123</v>
      </c>
      <c r="S88" s="63"/>
    </row>
    <row r="89" spans="1:19" ht="12.75">
      <c r="A89" t="s">
        <v>1134</v>
      </c>
      <c r="B89" s="15" t="s">
        <v>1848</v>
      </c>
      <c r="C89" s="15" t="s">
        <v>124</v>
      </c>
      <c r="D89" s="11"/>
      <c r="E89" s="11"/>
      <c r="F89" s="14">
        <v>32.8436427016775</v>
      </c>
      <c r="G89" s="15">
        <v>200</v>
      </c>
      <c r="H89" s="15">
        <v>24</v>
      </c>
      <c r="I89" s="15">
        <v>26</v>
      </c>
      <c r="J89" s="15">
        <v>37</v>
      </c>
      <c r="K89" s="15">
        <v>42</v>
      </c>
      <c r="L89" s="15">
        <v>37</v>
      </c>
      <c r="M89" s="15">
        <v>200</v>
      </c>
      <c r="N89" s="12" t="s">
        <v>125</v>
      </c>
      <c r="O89" s="12" t="s">
        <v>126</v>
      </c>
      <c r="P89" s="13"/>
      <c r="Q89">
        <v>114</v>
      </c>
      <c r="S89" s="63"/>
    </row>
    <row r="90" spans="1:19" ht="12.75">
      <c r="A90" t="s">
        <v>1702</v>
      </c>
      <c r="B90" s="15" t="s">
        <v>1848</v>
      </c>
      <c r="C90" s="15" t="s">
        <v>120</v>
      </c>
      <c r="D90" s="11"/>
      <c r="E90" s="11"/>
      <c r="F90" s="14">
        <v>34.4873472253735</v>
      </c>
      <c r="G90" s="15">
        <v>200</v>
      </c>
      <c r="H90" s="15">
        <v>25</v>
      </c>
      <c r="I90" s="15">
        <v>29</v>
      </c>
      <c r="J90" s="15">
        <v>36</v>
      </c>
      <c r="K90" s="15">
        <v>41</v>
      </c>
      <c r="L90" s="15">
        <v>41</v>
      </c>
      <c r="M90" s="15">
        <v>200</v>
      </c>
      <c r="N90" s="12" t="s">
        <v>121</v>
      </c>
      <c r="O90" s="12" t="s">
        <v>107</v>
      </c>
      <c r="P90" s="13"/>
      <c r="Q90">
        <v>112</v>
      </c>
      <c r="S90" s="63"/>
    </row>
    <row r="91" spans="1:19" ht="12.75">
      <c r="A91" t="s">
        <v>1702</v>
      </c>
      <c r="B91" s="15" t="s">
        <v>1848</v>
      </c>
      <c r="C91" s="15" t="s">
        <v>108</v>
      </c>
      <c r="D91" s="11"/>
      <c r="E91" s="11"/>
      <c r="F91" s="14">
        <v>33.86158854180102</v>
      </c>
      <c r="G91" s="15">
        <v>200</v>
      </c>
      <c r="H91" s="15">
        <v>22</v>
      </c>
      <c r="I91" s="15">
        <v>30</v>
      </c>
      <c r="J91" s="15">
        <v>38</v>
      </c>
      <c r="K91" s="15">
        <v>45</v>
      </c>
      <c r="L91" s="15">
        <v>43</v>
      </c>
      <c r="M91" s="15">
        <v>200</v>
      </c>
      <c r="N91" s="12" t="s">
        <v>108</v>
      </c>
      <c r="O91" s="12" t="s">
        <v>107</v>
      </c>
      <c r="P91" s="13"/>
      <c r="Q91">
        <v>104</v>
      </c>
      <c r="S91" s="63"/>
    </row>
    <row r="92" spans="1:19" ht="12.75">
      <c r="A92" t="s">
        <v>1706</v>
      </c>
      <c r="B92" s="15" t="s">
        <v>1848</v>
      </c>
      <c r="C92" s="15" t="s">
        <v>135</v>
      </c>
      <c r="D92" s="11"/>
      <c r="E92" s="11"/>
      <c r="F92" s="14">
        <v>35.21083348623646</v>
      </c>
      <c r="G92" s="15">
        <v>200</v>
      </c>
      <c r="H92" s="15">
        <v>24</v>
      </c>
      <c r="I92" s="15">
        <v>31</v>
      </c>
      <c r="J92" s="15">
        <v>42</v>
      </c>
      <c r="K92" s="15">
        <v>43</v>
      </c>
      <c r="L92" s="15">
        <v>38</v>
      </c>
      <c r="M92" s="15">
        <v>200</v>
      </c>
      <c r="N92" s="12" t="s">
        <v>136</v>
      </c>
      <c r="O92" s="12" t="s">
        <v>107</v>
      </c>
      <c r="P92" s="13"/>
      <c r="Q92">
        <v>120</v>
      </c>
      <c r="S92" s="63"/>
    </row>
    <row r="93" spans="1:19" ht="12.75">
      <c r="A93" t="s">
        <v>1706</v>
      </c>
      <c r="B93" s="15" t="s">
        <v>1848</v>
      </c>
      <c r="C93" s="15" t="s">
        <v>143</v>
      </c>
      <c r="D93" s="11"/>
      <c r="E93" s="11"/>
      <c r="F93" s="14">
        <v>34.97968655598201</v>
      </c>
      <c r="G93" s="11">
        <v>200</v>
      </c>
      <c r="H93" s="15">
        <v>25.1</v>
      </c>
      <c r="I93" s="15">
        <v>29.1</v>
      </c>
      <c r="J93" s="15">
        <v>38.5</v>
      </c>
      <c r="K93" s="15">
        <v>44.8</v>
      </c>
      <c r="L93" s="15">
        <v>38.9</v>
      </c>
      <c r="M93" s="15">
        <v>200</v>
      </c>
      <c r="O93" s="12" t="s">
        <v>1203</v>
      </c>
      <c r="P93" s="13"/>
      <c r="Q93">
        <v>128</v>
      </c>
      <c r="S93" s="63"/>
    </row>
    <row r="94" spans="1:19" ht="12.75">
      <c r="A94" t="s">
        <v>1706</v>
      </c>
      <c r="B94" s="15" t="s">
        <v>1848</v>
      </c>
      <c r="C94" s="15" t="s">
        <v>109</v>
      </c>
      <c r="D94" s="11"/>
      <c r="E94" s="11"/>
      <c r="F94" s="14">
        <v>35.04256501397463</v>
      </c>
      <c r="G94" s="15">
        <v>200</v>
      </c>
      <c r="H94" s="15">
        <v>23</v>
      </c>
      <c r="I94" s="15">
        <v>32</v>
      </c>
      <c r="J94" s="15">
        <v>39</v>
      </c>
      <c r="K94" s="15">
        <v>47</v>
      </c>
      <c r="L94" s="15">
        <v>42</v>
      </c>
      <c r="M94" s="15">
        <v>200</v>
      </c>
      <c r="N94" s="12" t="s">
        <v>109</v>
      </c>
      <c r="O94" s="12" t="s">
        <v>107</v>
      </c>
      <c r="P94" s="13"/>
      <c r="Q94">
        <v>105</v>
      </c>
      <c r="S94" s="63"/>
    </row>
    <row r="95" spans="1:19" ht="12.75">
      <c r="A95" t="s">
        <v>1708</v>
      </c>
      <c r="B95" s="15" t="s">
        <v>1848</v>
      </c>
      <c r="C95" s="15" t="s">
        <v>131</v>
      </c>
      <c r="D95" s="11"/>
      <c r="E95" s="11"/>
      <c r="F95" s="14">
        <v>36.39088053616228</v>
      </c>
      <c r="G95" s="15">
        <v>200</v>
      </c>
      <c r="H95" s="15">
        <v>25</v>
      </c>
      <c r="I95" s="15">
        <v>33</v>
      </c>
      <c r="J95" s="15">
        <v>40</v>
      </c>
      <c r="K95" s="15">
        <v>43</v>
      </c>
      <c r="L95" s="15">
        <v>42</v>
      </c>
      <c r="M95" s="15">
        <v>200</v>
      </c>
      <c r="N95" s="12" t="s">
        <v>132</v>
      </c>
      <c r="O95" s="12" t="s">
        <v>107</v>
      </c>
      <c r="P95" s="13"/>
      <c r="Q95">
        <v>118</v>
      </c>
      <c r="S95" s="63"/>
    </row>
    <row r="96" spans="1:19" ht="12.75">
      <c r="A96" t="s">
        <v>1708</v>
      </c>
      <c r="B96" s="15" t="s">
        <v>1848</v>
      </c>
      <c r="C96" s="15" t="s">
        <v>142</v>
      </c>
      <c r="D96" s="11"/>
      <c r="E96" s="11"/>
      <c r="F96" s="14">
        <v>35.95646700653291</v>
      </c>
      <c r="G96" s="11">
        <v>200</v>
      </c>
      <c r="H96" s="15">
        <v>25.3</v>
      </c>
      <c r="I96" s="15">
        <v>32.2</v>
      </c>
      <c r="J96" s="15">
        <v>36.9</v>
      </c>
      <c r="K96" s="15">
        <v>43.4</v>
      </c>
      <c r="L96" s="15">
        <v>42.9</v>
      </c>
      <c r="M96" s="15">
        <v>200</v>
      </c>
      <c r="O96" s="12" t="s">
        <v>1203</v>
      </c>
      <c r="P96" s="13"/>
      <c r="Q96">
        <v>127</v>
      </c>
      <c r="S96" s="63"/>
    </row>
    <row r="97" spans="1:19" ht="12.75">
      <c r="A97" t="s">
        <v>1716</v>
      </c>
      <c r="B97" s="15" t="s">
        <v>1848</v>
      </c>
      <c r="C97" s="15" t="s">
        <v>141</v>
      </c>
      <c r="D97" s="11"/>
      <c r="E97" s="11"/>
      <c r="F97" s="14">
        <v>36.57504917306398</v>
      </c>
      <c r="G97" s="11">
        <v>200</v>
      </c>
      <c r="H97" s="15">
        <v>200</v>
      </c>
      <c r="I97" s="15">
        <v>27.7</v>
      </c>
      <c r="J97" s="15">
        <v>38.6</v>
      </c>
      <c r="K97" s="15">
        <v>44.1</v>
      </c>
      <c r="L97" s="15">
        <v>47.9</v>
      </c>
      <c r="M97" s="15">
        <v>45.2</v>
      </c>
      <c r="N97" s="12"/>
      <c r="O97" s="12" t="s">
        <v>1203</v>
      </c>
      <c r="P97" s="13"/>
      <c r="Q97">
        <v>125</v>
      </c>
      <c r="S97" s="63"/>
    </row>
    <row r="98" spans="1:19" ht="12.75">
      <c r="A98" t="s">
        <v>1716</v>
      </c>
      <c r="B98" s="15" t="s">
        <v>1848</v>
      </c>
      <c r="C98" s="15" t="s">
        <v>109</v>
      </c>
      <c r="D98" s="11"/>
      <c r="E98" s="11"/>
      <c r="F98" s="14">
        <v>36.797017968789184</v>
      </c>
      <c r="G98" s="15">
        <v>200</v>
      </c>
      <c r="H98" s="15">
        <v>24.9</v>
      </c>
      <c r="I98" s="15">
        <v>33.2</v>
      </c>
      <c r="J98" s="15">
        <v>40.4</v>
      </c>
      <c r="K98" s="15">
        <v>49</v>
      </c>
      <c r="L98" s="15">
        <v>45.6</v>
      </c>
      <c r="M98" s="15">
        <v>46.9</v>
      </c>
      <c r="O98" s="12" t="s">
        <v>139</v>
      </c>
      <c r="P98" s="13"/>
      <c r="Q98">
        <v>124</v>
      </c>
      <c r="S98" s="63"/>
    </row>
    <row r="99" spans="1:19" ht="12.75">
      <c r="A99" t="s">
        <v>1131</v>
      </c>
      <c r="B99" s="15" t="s">
        <v>1848</v>
      </c>
      <c r="C99" s="15" t="s">
        <v>147</v>
      </c>
      <c r="D99" s="11"/>
      <c r="E99" s="11"/>
      <c r="F99" s="14">
        <v>37.92394882651452</v>
      </c>
      <c r="G99" s="11">
        <v>200</v>
      </c>
      <c r="H99" s="15">
        <v>27.4</v>
      </c>
      <c r="I99" s="15">
        <v>33.2</v>
      </c>
      <c r="J99" s="15">
        <v>44.3</v>
      </c>
      <c r="K99" s="15">
        <v>45.1</v>
      </c>
      <c r="L99" s="15">
        <v>39.6</v>
      </c>
      <c r="M99" s="15">
        <v>200</v>
      </c>
      <c r="O99" s="12" t="s">
        <v>148</v>
      </c>
      <c r="P99" s="13"/>
      <c r="Q99">
        <v>132</v>
      </c>
      <c r="S99" s="63"/>
    </row>
    <row r="100" spans="1:19" ht="12.75">
      <c r="A100" t="s">
        <v>1131</v>
      </c>
      <c r="B100" s="15" t="s">
        <v>1848</v>
      </c>
      <c r="C100" s="15" t="s">
        <v>118</v>
      </c>
      <c r="D100" s="11"/>
      <c r="E100" s="11"/>
      <c r="F100" s="14">
        <v>38.39088053616228</v>
      </c>
      <c r="G100" s="15">
        <v>200</v>
      </c>
      <c r="H100" s="15">
        <v>27</v>
      </c>
      <c r="I100" s="15">
        <v>35</v>
      </c>
      <c r="J100" s="15">
        <v>42</v>
      </c>
      <c r="K100" s="15">
        <v>46</v>
      </c>
      <c r="L100" s="15">
        <v>43</v>
      </c>
      <c r="M100" s="15">
        <v>200</v>
      </c>
      <c r="N100" s="12" t="s">
        <v>118</v>
      </c>
      <c r="O100" s="12" t="s">
        <v>107</v>
      </c>
      <c r="P100" s="13"/>
      <c r="Q100">
        <v>110</v>
      </c>
      <c r="S100" s="63"/>
    </row>
    <row r="101" spans="1:19" ht="12.75">
      <c r="A101" t="s">
        <v>1132</v>
      </c>
      <c r="B101" s="15" t="s">
        <v>1848</v>
      </c>
      <c r="C101" s="15" t="s">
        <v>146</v>
      </c>
      <c r="D101" s="11"/>
      <c r="E101" s="11"/>
      <c r="F101" s="14">
        <v>38.93470652657755</v>
      </c>
      <c r="G101" s="11">
        <v>200</v>
      </c>
      <c r="H101" s="15">
        <v>28.1</v>
      </c>
      <c r="I101" s="15">
        <v>35</v>
      </c>
      <c r="J101" s="15">
        <v>41.7</v>
      </c>
      <c r="K101" s="15">
        <v>45.1</v>
      </c>
      <c r="L101" s="15">
        <v>44.1</v>
      </c>
      <c r="M101" s="15">
        <v>200</v>
      </c>
      <c r="O101" s="12" t="s">
        <v>1203</v>
      </c>
      <c r="P101" s="13"/>
      <c r="Q101">
        <v>131</v>
      </c>
      <c r="S101" s="63"/>
    </row>
    <row r="102" spans="1:19" ht="12.75">
      <c r="A102" t="s">
        <v>1132</v>
      </c>
      <c r="B102" s="15" t="s">
        <v>1848</v>
      </c>
      <c r="C102" s="15" t="s">
        <v>119</v>
      </c>
      <c r="D102" s="11"/>
      <c r="E102" s="11"/>
      <c r="F102" s="14">
        <v>39.45298870834036</v>
      </c>
      <c r="G102" s="15">
        <v>200</v>
      </c>
      <c r="H102" s="15">
        <v>28</v>
      </c>
      <c r="I102" s="15">
        <v>36</v>
      </c>
      <c r="J102" s="15">
        <v>43</v>
      </c>
      <c r="K102" s="15">
        <v>47</v>
      </c>
      <c r="L102" s="15">
        <v>45</v>
      </c>
      <c r="M102" s="15">
        <v>200</v>
      </c>
      <c r="N102" s="12" t="s">
        <v>119</v>
      </c>
      <c r="O102" s="12" t="s">
        <v>107</v>
      </c>
      <c r="P102" s="13"/>
      <c r="Q102">
        <v>111</v>
      </c>
      <c r="S102" s="63"/>
    </row>
    <row r="103" spans="1:19" ht="12.75">
      <c r="A103" t="s">
        <v>1137</v>
      </c>
      <c r="B103" s="15" t="s">
        <v>1848</v>
      </c>
      <c r="C103" s="15" t="s">
        <v>144</v>
      </c>
      <c r="D103" s="11"/>
      <c r="E103" s="11"/>
      <c r="F103" s="14">
        <v>40.10205894065591</v>
      </c>
      <c r="G103" s="11">
        <v>200</v>
      </c>
      <c r="H103" s="15">
        <v>99</v>
      </c>
      <c r="I103" s="15">
        <v>32.5</v>
      </c>
      <c r="J103" s="15">
        <v>39.3</v>
      </c>
      <c r="K103" s="15">
        <v>44.9</v>
      </c>
      <c r="L103" s="15">
        <v>50.7</v>
      </c>
      <c r="M103" s="15">
        <v>44</v>
      </c>
      <c r="N103" s="12" t="s">
        <v>145</v>
      </c>
      <c r="O103" s="12" t="s">
        <v>1203</v>
      </c>
      <c r="P103" s="13"/>
      <c r="Q103">
        <v>129</v>
      </c>
      <c r="S103" s="63"/>
    </row>
    <row r="104" spans="1:19" ht="12.75">
      <c r="A104" t="s">
        <v>1137</v>
      </c>
      <c r="B104" s="15" t="s">
        <v>1848</v>
      </c>
      <c r="C104" s="15" t="s">
        <v>129</v>
      </c>
      <c r="D104" s="11"/>
      <c r="E104" s="11"/>
      <c r="F104" s="14">
        <v>40.03352953903928</v>
      </c>
      <c r="G104" s="15">
        <v>200</v>
      </c>
      <c r="H104" s="15">
        <v>29</v>
      </c>
      <c r="I104" s="15">
        <v>37</v>
      </c>
      <c r="J104" s="15">
        <v>43</v>
      </c>
      <c r="K104" s="15">
        <v>49</v>
      </c>
      <c r="L104" s="15">
        <v>42</v>
      </c>
      <c r="M104" s="15">
        <v>200</v>
      </c>
      <c r="N104" s="12" t="s">
        <v>129</v>
      </c>
      <c r="O104" s="12" t="s">
        <v>107</v>
      </c>
      <c r="P104" s="13"/>
      <c r="Q104">
        <v>116</v>
      </c>
      <c r="S104" s="63"/>
    </row>
    <row r="105" spans="1:19" ht="12.75">
      <c r="A105" t="s">
        <v>1133</v>
      </c>
      <c r="B105" s="15" t="s">
        <v>1848</v>
      </c>
      <c r="C105" s="15" t="s">
        <v>119</v>
      </c>
      <c r="D105" s="11"/>
      <c r="E105" s="11"/>
      <c r="F105" s="14">
        <v>41.03439604430482</v>
      </c>
      <c r="G105" s="11">
        <v>200</v>
      </c>
      <c r="H105" s="15">
        <v>28.7</v>
      </c>
      <c r="I105" s="15">
        <v>40</v>
      </c>
      <c r="J105" s="15">
        <v>45.2</v>
      </c>
      <c r="K105" s="15">
        <v>49.2</v>
      </c>
      <c r="L105" s="15">
        <v>47.3</v>
      </c>
      <c r="M105" s="15">
        <v>47.8</v>
      </c>
      <c r="O105" s="12" t="s">
        <v>139</v>
      </c>
      <c r="P105" s="13"/>
      <c r="Q105">
        <v>126</v>
      </c>
      <c r="S105" s="63"/>
    </row>
    <row r="106" spans="1:19" ht="12.75">
      <c r="A106" t="s">
        <v>1138</v>
      </c>
      <c r="B106" s="15" t="s">
        <v>1848</v>
      </c>
      <c r="C106" s="15" t="s">
        <v>130</v>
      </c>
      <c r="D106" s="11"/>
      <c r="E106" s="11"/>
      <c r="F106" s="14">
        <v>41.64549272436253</v>
      </c>
      <c r="G106" s="15">
        <v>200</v>
      </c>
      <c r="H106" s="15">
        <v>30</v>
      </c>
      <c r="I106" s="15">
        <v>38</v>
      </c>
      <c r="J106" s="15">
        <v>46</v>
      </c>
      <c r="K106" s="15">
        <v>51</v>
      </c>
      <c r="L106" s="15">
        <v>47</v>
      </c>
      <c r="M106" s="15">
        <v>200</v>
      </c>
      <c r="N106" s="12" t="s">
        <v>130</v>
      </c>
      <c r="O106" s="12" t="s">
        <v>107</v>
      </c>
      <c r="P106" s="13"/>
      <c r="Q106">
        <v>117</v>
      </c>
      <c r="S106" s="63"/>
    </row>
    <row r="107" spans="1:19" ht="12.75">
      <c r="A107" t="s">
        <v>1139</v>
      </c>
      <c r="B107" s="15" t="s">
        <v>1848</v>
      </c>
      <c r="C107" s="15" t="s">
        <v>130</v>
      </c>
      <c r="D107" s="11"/>
      <c r="E107" s="11"/>
      <c r="F107" s="14">
        <v>44.82365607318778</v>
      </c>
      <c r="G107" s="11">
        <v>200</v>
      </c>
      <c r="H107" s="15">
        <v>33.9</v>
      </c>
      <c r="I107" s="15">
        <v>41.3</v>
      </c>
      <c r="J107" s="15">
        <v>48.2</v>
      </c>
      <c r="K107" s="15">
        <v>52.7</v>
      </c>
      <c r="L107" s="15">
        <v>47.2</v>
      </c>
      <c r="M107" s="15">
        <v>200</v>
      </c>
      <c r="O107" s="12" t="s">
        <v>139</v>
      </c>
      <c r="P107" s="13"/>
      <c r="Q107">
        <v>130</v>
      </c>
      <c r="S107" s="63"/>
    </row>
    <row r="108" spans="1:19" ht="12.75">
      <c r="A108" t="s">
        <v>1148</v>
      </c>
      <c r="B108" s="15" t="s">
        <v>1848</v>
      </c>
      <c r="C108" s="15" t="s">
        <v>152</v>
      </c>
      <c r="D108" s="11"/>
      <c r="E108" s="11"/>
      <c r="F108" s="14">
        <v>31.01754004065352</v>
      </c>
      <c r="G108" s="11">
        <v>200</v>
      </c>
      <c r="H108" s="15">
        <v>21</v>
      </c>
      <c r="I108" s="15">
        <v>24</v>
      </c>
      <c r="J108" s="15">
        <v>38.5</v>
      </c>
      <c r="K108" s="15">
        <v>41.9</v>
      </c>
      <c r="L108" s="15">
        <v>39.8</v>
      </c>
      <c r="M108" s="15">
        <v>200</v>
      </c>
      <c r="N108" s="12" t="s">
        <v>150</v>
      </c>
      <c r="O108" s="12" t="s">
        <v>151</v>
      </c>
      <c r="P108" s="13"/>
      <c r="Q108">
        <v>134</v>
      </c>
      <c r="S108" s="63"/>
    </row>
    <row r="109" spans="1:19" ht="12.75">
      <c r="A109" t="s">
        <v>1149</v>
      </c>
      <c r="B109" s="15" t="s">
        <v>1848</v>
      </c>
      <c r="C109" s="15" t="s">
        <v>149</v>
      </c>
      <c r="D109" s="11"/>
      <c r="E109" s="11"/>
      <c r="F109" s="14">
        <v>32.42271324768578</v>
      </c>
      <c r="G109" s="11">
        <v>200</v>
      </c>
      <c r="H109" s="15">
        <v>23</v>
      </c>
      <c r="I109" s="15">
        <v>25.9</v>
      </c>
      <c r="J109" s="15">
        <v>36</v>
      </c>
      <c r="K109" s="15">
        <v>39.9</v>
      </c>
      <c r="L109" s="15">
        <v>39.9</v>
      </c>
      <c r="M109" s="15">
        <v>200</v>
      </c>
      <c r="N109" s="12" t="s">
        <v>150</v>
      </c>
      <c r="O109" s="12" t="s">
        <v>151</v>
      </c>
      <c r="P109" s="13"/>
      <c r="Q109">
        <v>133</v>
      </c>
      <c r="S109" s="63"/>
    </row>
    <row r="110" spans="1:19" ht="12.75">
      <c r="A110" t="s">
        <v>1149</v>
      </c>
      <c r="B110" s="15" t="s">
        <v>1848</v>
      </c>
      <c r="C110" s="15" t="s">
        <v>155</v>
      </c>
      <c r="D110" s="11"/>
      <c r="E110" s="11"/>
      <c r="F110" s="14">
        <v>31.872922133837925</v>
      </c>
      <c r="G110" s="11">
        <v>200</v>
      </c>
      <c r="H110" s="15">
        <v>23.3</v>
      </c>
      <c r="I110" s="15">
        <v>23.9</v>
      </c>
      <c r="J110" s="15">
        <v>42.2</v>
      </c>
      <c r="K110" s="15">
        <v>43</v>
      </c>
      <c r="L110" s="15">
        <v>39</v>
      </c>
      <c r="M110" s="15">
        <v>200</v>
      </c>
      <c r="N110" s="12" t="s">
        <v>150</v>
      </c>
      <c r="O110" s="12" t="s">
        <v>151</v>
      </c>
      <c r="P110" s="13"/>
      <c r="Q110">
        <v>136</v>
      </c>
      <c r="S110" s="63"/>
    </row>
    <row r="111" spans="1:19" ht="12.75">
      <c r="A111" t="s">
        <v>1150</v>
      </c>
      <c r="B111" s="15" t="s">
        <v>1848</v>
      </c>
      <c r="C111" s="15" t="s">
        <v>156</v>
      </c>
      <c r="D111" s="11"/>
      <c r="E111" s="11"/>
      <c r="F111" s="14">
        <v>32.71627734449934</v>
      </c>
      <c r="G111" s="11">
        <v>200</v>
      </c>
      <c r="H111" s="15">
        <v>25</v>
      </c>
      <c r="I111" s="15">
        <v>24.8</v>
      </c>
      <c r="J111" s="15">
        <v>41</v>
      </c>
      <c r="K111" s="15">
        <v>39.3</v>
      </c>
      <c r="L111" s="15">
        <v>39.8</v>
      </c>
      <c r="M111" s="15">
        <v>200</v>
      </c>
      <c r="N111" s="12" t="s">
        <v>150</v>
      </c>
      <c r="O111" s="12" t="s">
        <v>151</v>
      </c>
      <c r="P111" s="13"/>
      <c r="Q111">
        <v>138</v>
      </c>
      <c r="S111" s="63"/>
    </row>
    <row r="112" spans="1:19" ht="12.75">
      <c r="A112" t="s">
        <v>1150</v>
      </c>
      <c r="B112" s="15" t="s">
        <v>1848</v>
      </c>
      <c r="C112" s="15" t="s">
        <v>157</v>
      </c>
      <c r="D112" s="11"/>
      <c r="E112" s="11"/>
      <c r="F112" s="14">
        <v>33.49154772316744</v>
      </c>
      <c r="G112" s="11">
        <v>200</v>
      </c>
      <c r="H112" s="15">
        <v>25.3</v>
      </c>
      <c r="I112" s="15">
        <v>26.8</v>
      </c>
      <c r="J112" s="15">
        <v>35.8</v>
      </c>
      <c r="K112" s="15">
        <v>40</v>
      </c>
      <c r="L112" s="15">
        <v>39.3</v>
      </c>
      <c r="M112" s="15">
        <v>200</v>
      </c>
      <c r="N112" s="12" t="s">
        <v>150</v>
      </c>
      <c r="O112" s="12" t="s">
        <v>151</v>
      </c>
      <c r="P112" s="13"/>
      <c r="Q112">
        <v>139</v>
      </c>
      <c r="S112" s="63"/>
    </row>
    <row r="113" spans="1:19" ht="12.75">
      <c r="A113" t="s">
        <v>1150</v>
      </c>
      <c r="B113" s="15" t="s">
        <v>1848</v>
      </c>
      <c r="C113" s="15" t="s">
        <v>153</v>
      </c>
      <c r="D113" s="11"/>
      <c r="E113" s="11"/>
      <c r="F113" s="14">
        <v>33.04724086019378</v>
      </c>
      <c r="G113" s="11">
        <v>200</v>
      </c>
      <c r="H113" s="15">
        <v>20.9</v>
      </c>
      <c r="I113" s="15">
        <v>29.4</v>
      </c>
      <c r="J113" s="15">
        <v>41.2</v>
      </c>
      <c r="K113" s="15">
        <v>41</v>
      </c>
      <c r="L113" s="15">
        <v>41.8</v>
      </c>
      <c r="M113" s="15">
        <v>200</v>
      </c>
      <c r="N113" s="12" t="s">
        <v>154</v>
      </c>
      <c r="O113" s="12" t="s">
        <v>151</v>
      </c>
      <c r="P113" s="13"/>
      <c r="Q113">
        <v>135</v>
      </c>
      <c r="S113" s="63"/>
    </row>
    <row r="114" spans="1:19" ht="12.75">
      <c r="A114" t="s">
        <v>1152</v>
      </c>
      <c r="B114" s="15" t="s">
        <v>1848</v>
      </c>
      <c r="C114" s="15" t="s">
        <v>156</v>
      </c>
      <c r="D114" s="11"/>
      <c r="E114" s="11"/>
      <c r="F114" s="14">
        <v>33.7458404650318</v>
      </c>
      <c r="G114" s="11">
        <v>200</v>
      </c>
      <c r="H114" s="15">
        <v>22.1</v>
      </c>
      <c r="I114" s="15">
        <v>28.9</v>
      </c>
      <c r="J114" s="15">
        <v>41.5</v>
      </c>
      <c r="K114" s="15">
        <v>42.9</v>
      </c>
      <c r="L114" s="15">
        <v>41.6</v>
      </c>
      <c r="M114" s="15">
        <v>200</v>
      </c>
      <c r="N114" s="12" t="s">
        <v>154</v>
      </c>
      <c r="O114" s="12" t="s">
        <v>151</v>
      </c>
      <c r="P114" s="13"/>
      <c r="Q114">
        <v>140</v>
      </c>
      <c r="S114" s="63"/>
    </row>
    <row r="115" spans="1:19" ht="12.75">
      <c r="A115" t="s">
        <v>1151</v>
      </c>
      <c r="B115" s="15" t="s">
        <v>1848</v>
      </c>
      <c r="C115" s="15" t="s">
        <v>155</v>
      </c>
      <c r="D115" s="11"/>
      <c r="E115" s="11"/>
      <c r="F115" s="14">
        <v>34.73369518481934</v>
      </c>
      <c r="G115" s="11">
        <v>200</v>
      </c>
      <c r="H115" s="15">
        <v>22.8</v>
      </c>
      <c r="I115" s="15">
        <v>30.5</v>
      </c>
      <c r="J115" s="15">
        <v>43.2</v>
      </c>
      <c r="K115" s="15">
        <v>43.5</v>
      </c>
      <c r="L115" s="15">
        <v>42.2</v>
      </c>
      <c r="M115" s="15">
        <v>200</v>
      </c>
      <c r="N115" s="12" t="s">
        <v>154</v>
      </c>
      <c r="O115" s="12" t="s">
        <v>151</v>
      </c>
      <c r="P115" s="13"/>
      <c r="Q115">
        <v>137</v>
      </c>
      <c r="S115" s="63"/>
    </row>
    <row r="116" spans="1:19" ht="12.75">
      <c r="A116" t="s">
        <v>1160</v>
      </c>
      <c r="B116" s="15" t="s">
        <v>1848</v>
      </c>
      <c r="C116" s="15" t="s">
        <v>164</v>
      </c>
      <c r="D116" s="11"/>
      <c r="E116" s="11"/>
      <c r="F116" s="14">
        <v>25.364574545998906</v>
      </c>
      <c r="G116" s="11">
        <v>200</v>
      </c>
      <c r="H116" s="15">
        <v>22.7</v>
      </c>
      <c r="I116" s="15">
        <v>20.1</v>
      </c>
      <c r="J116" s="15">
        <v>23.1</v>
      </c>
      <c r="K116" s="15">
        <v>29.3</v>
      </c>
      <c r="L116" s="15">
        <v>32.4</v>
      </c>
      <c r="M116" s="15">
        <v>27.3</v>
      </c>
      <c r="N116" s="12" t="s">
        <v>165</v>
      </c>
      <c r="O116" s="12" t="s">
        <v>160</v>
      </c>
      <c r="P116" s="13"/>
      <c r="Q116">
        <v>146</v>
      </c>
      <c r="S116" s="63"/>
    </row>
    <row r="117" spans="1:19" ht="12.75">
      <c r="A117" t="s">
        <v>1162</v>
      </c>
      <c r="B117" s="15" t="s">
        <v>1848</v>
      </c>
      <c r="C117" s="15" t="s">
        <v>158</v>
      </c>
      <c r="D117" s="11"/>
      <c r="E117" s="11"/>
      <c r="F117" s="14">
        <v>28.65018724621037</v>
      </c>
      <c r="G117" s="11">
        <v>200</v>
      </c>
      <c r="H117" s="15">
        <v>19.9</v>
      </c>
      <c r="I117" s="15">
        <v>28</v>
      </c>
      <c r="J117" s="15">
        <v>30.1</v>
      </c>
      <c r="K117" s="15">
        <v>31</v>
      </c>
      <c r="L117" s="15">
        <v>28.2</v>
      </c>
      <c r="M117" s="15">
        <v>34.7</v>
      </c>
      <c r="N117" s="12" t="s">
        <v>159</v>
      </c>
      <c r="O117" s="12" t="s">
        <v>160</v>
      </c>
      <c r="P117" s="13"/>
      <c r="Q117">
        <v>143</v>
      </c>
      <c r="S117" s="63"/>
    </row>
    <row r="118" spans="1:19" ht="12.75">
      <c r="A118" t="s">
        <v>1162</v>
      </c>
      <c r="B118" s="15" t="s">
        <v>1848</v>
      </c>
      <c r="C118" s="15" t="s">
        <v>161</v>
      </c>
      <c r="D118" s="11"/>
      <c r="E118" s="11"/>
      <c r="F118" s="14">
        <v>29.405611493842045</v>
      </c>
      <c r="G118" s="11">
        <v>200</v>
      </c>
      <c r="H118" s="15">
        <v>23.8</v>
      </c>
      <c r="I118" s="15">
        <v>24.7</v>
      </c>
      <c r="J118" s="15">
        <v>29.5</v>
      </c>
      <c r="K118" s="15">
        <v>31.6</v>
      </c>
      <c r="L118" s="15">
        <v>31.5</v>
      </c>
      <c r="M118" s="15">
        <v>33.4</v>
      </c>
      <c r="N118" s="12" t="s">
        <v>163</v>
      </c>
      <c r="O118" s="12" t="s">
        <v>160</v>
      </c>
      <c r="P118" s="13"/>
      <c r="Q118">
        <v>145</v>
      </c>
      <c r="S118" s="63"/>
    </row>
    <row r="119" spans="1:19" ht="12.75">
      <c r="A119" t="s">
        <v>1163</v>
      </c>
      <c r="B119" s="15" t="s">
        <v>1848</v>
      </c>
      <c r="C119" s="15" t="s">
        <v>161</v>
      </c>
      <c r="D119" s="11"/>
      <c r="E119" s="11"/>
      <c r="F119" s="14">
        <v>29.714422820209744</v>
      </c>
      <c r="G119" s="11">
        <v>200</v>
      </c>
      <c r="H119" s="15">
        <v>23.3</v>
      </c>
      <c r="I119" s="15">
        <v>25</v>
      </c>
      <c r="J119" s="15">
        <v>30</v>
      </c>
      <c r="K119" s="15">
        <v>32</v>
      </c>
      <c r="L119" s="15">
        <v>32.4</v>
      </c>
      <c r="M119" s="15">
        <v>33.7</v>
      </c>
      <c r="N119" s="12" t="s">
        <v>162</v>
      </c>
      <c r="O119" s="12" t="s">
        <v>160</v>
      </c>
      <c r="P119" s="13"/>
      <c r="Q119">
        <v>144</v>
      </c>
      <c r="S119" s="63"/>
    </row>
    <row r="120" spans="1:19" ht="12.75">
      <c r="A120" t="s">
        <v>1163</v>
      </c>
      <c r="B120" s="15" t="s">
        <v>1848</v>
      </c>
      <c r="C120" s="15" t="s">
        <v>186</v>
      </c>
      <c r="D120" s="11"/>
      <c r="E120" s="11"/>
      <c r="F120" s="14">
        <v>30.352062430821213</v>
      </c>
      <c r="G120" s="11">
        <v>200</v>
      </c>
      <c r="H120" s="15">
        <v>24.2</v>
      </c>
      <c r="I120" s="15">
        <v>22.7</v>
      </c>
      <c r="J120" s="15">
        <v>31.8</v>
      </c>
      <c r="K120" s="15">
        <v>39.6</v>
      </c>
      <c r="L120" s="15">
        <v>37.8</v>
      </c>
      <c r="M120" s="15">
        <v>37.4</v>
      </c>
      <c r="N120" s="12" t="s">
        <v>185</v>
      </c>
      <c r="O120" s="12" t="s">
        <v>183</v>
      </c>
      <c r="P120" s="13"/>
      <c r="Q120">
        <v>157</v>
      </c>
      <c r="S120" s="63"/>
    </row>
    <row r="121" spans="1:19" ht="12.75">
      <c r="A121" t="s">
        <v>1153</v>
      </c>
      <c r="B121" s="15" t="s">
        <v>1848</v>
      </c>
      <c r="C121" s="15" t="s">
        <v>181</v>
      </c>
      <c r="D121" s="11"/>
      <c r="E121" s="11"/>
      <c r="F121" s="14">
        <v>31.629665309398003</v>
      </c>
      <c r="G121" s="11">
        <v>200</v>
      </c>
      <c r="H121" s="15">
        <v>26.4</v>
      </c>
      <c r="I121" s="15">
        <v>27.7</v>
      </c>
      <c r="J121" s="15">
        <v>30.7</v>
      </c>
      <c r="K121" s="15">
        <v>32.9</v>
      </c>
      <c r="L121" s="15">
        <v>36</v>
      </c>
      <c r="M121" s="15">
        <v>41.9</v>
      </c>
      <c r="N121" s="12" t="s">
        <v>182</v>
      </c>
      <c r="O121" s="12" t="s">
        <v>183</v>
      </c>
      <c r="P121" s="13"/>
      <c r="Q121">
        <v>155</v>
      </c>
      <c r="S121" s="63"/>
    </row>
    <row r="122" spans="1:19" ht="12.75">
      <c r="A122" t="s">
        <v>1168</v>
      </c>
      <c r="B122" s="15" t="s">
        <v>1848</v>
      </c>
      <c r="C122" s="15" t="s">
        <v>184</v>
      </c>
      <c r="D122" s="11"/>
      <c r="E122" s="11"/>
      <c r="F122" s="14">
        <v>32.873287850678885</v>
      </c>
      <c r="G122" s="11">
        <v>200</v>
      </c>
      <c r="H122" s="15">
        <v>22.5</v>
      </c>
      <c r="I122" s="15">
        <v>27.2</v>
      </c>
      <c r="J122" s="15">
        <v>36.7</v>
      </c>
      <c r="K122" s="15">
        <v>39.8</v>
      </c>
      <c r="L122" s="15">
        <v>41.3</v>
      </c>
      <c r="M122" s="15">
        <v>44</v>
      </c>
      <c r="N122" s="12" t="s">
        <v>185</v>
      </c>
      <c r="O122" s="12" t="s">
        <v>183</v>
      </c>
      <c r="P122" s="13"/>
      <c r="Q122">
        <v>156</v>
      </c>
      <c r="S122" s="63"/>
    </row>
    <row r="123" spans="1:19" ht="12.75">
      <c r="A123" t="s">
        <v>1154</v>
      </c>
      <c r="B123" s="15" t="s">
        <v>1848</v>
      </c>
      <c r="C123" s="15" t="s">
        <v>187</v>
      </c>
      <c r="D123" s="11"/>
      <c r="E123" s="11"/>
      <c r="F123" s="14">
        <v>35.00275361173266</v>
      </c>
      <c r="G123" s="11">
        <v>200</v>
      </c>
      <c r="H123" s="15">
        <v>26.4</v>
      </c>
      <c r="I123" s="15">
        <v>31.7</v>
      </c>
      <c r="J123" s="15">
        <v>35.1</v>
      </c>
      <c r="K123" s="15">
        <v>38.4</v>
      </c>
      <c r="L123" s="15">
        <v>37.7</v>
      </c>
      <c r="M123" s="15">
        <v>45.7</v>
      </c>
      <c r="N123" s="12" t="s">
        <v>182</v>
      </c>
      <c r="O123" s="12" t="s">
        <v>183</v>
      </c>
      <c r="P123" s="13"/>
      <c r="Q123">
        <v>158</v>
      </c>
      <c r="S123" s="63"/>
    </row>
    <row r="124" spans="1:19" ht="12.75">
      <c r="A124" t="s">
        <v>1155</v>
      </c>
      <c r="B124" s="15" t="s">
        <v>1848</v>
      </c>
      <c r="C124" s="15" t="s">
        <v>166</v>
      </c>
      <c r="D124" s="11"/>
      <c r="E124" s="11"/>
      <c r="F124" s="14">
        <v>35.63162755884836</v>
      </c>
      <c r="G124" s="11">
        <v>200</v>
      </c>
      <c r="H124" s="15">
        <v>27.9</v>
      </c>
      <c r="I124" s="15">
        <v>32.5</v>
      </c>
      <c r="J124" s="15">
        <v>37.2</v>
      </c>
      <c r="K124" s="15">
        <v>39.3</v>
      </c>
      <c r="L124" s="15">
        <v>34.7</v>
      </c>
      <c r="M124" s="15">
        <v>40.1</v>
      </c>
      <c r="N124" s="12" t="s">
        <v>167</v>
      </c>
      <c r="O124" s="12" t="s">
        <v>160</v>
      </c>
      <c r="P124" s="13"/>
      <c r="Q124">
        <v>147</v>
      </c>
      <c r="S124" s="63"/>
    </row>
    <row r="125" spans="1:19" ht="12.75">
      <c r="A125" t="s">
        <v>1155</v>
      </c>
      <c r="B125" s="15" t="s">
        <v>1848</v>
      </c>
      <c r="C125" s="15" t="s">
        <v>178</v>
      </c>
      <c r="D125" s="11"/>
      <c r="E125" s="11"/>
      <c r="F125" s="14">
        <v>35.819273116228906</v>
      </c>
      <c r="G125" s="11">
        <v>200</v>
      </c>
      <c r="H125" s="15">
        <v>28.3</v>
      </c>
      <c r="I125" s="15">
        <v>31.3</v>
      </c>
      <c r="J125" s="15">
        <v>36.6</v>
      </c>
      <c r="K125" s="15">
        <v>40.5</v>
      </c>
      <c r="L125" s="15">
        <v>36.4</v>
      </c>
      <c r="M125" s="15">
        <v>39.4</v>
      </c>
      <c r="N125" s="12" t="s">
        <v>179</v>
      </c>
      <c r="O125" s="12" t="s">
        <v>160</v>
      </c>
      <c r="P125" s="13"/>
      <c r="Q125">
        <v>153</v>
      </c>
      <c r="S125" s="63"/>
    </row>
    <row r="126" spans="1:19" ht="12.75">
      <c r="A126" t="s">
        <v>1155</v>
      </c>
      <c r="B126" s="15" t="s">
        <v>1848</v>
      </c>
      <c r="C126" s="15" t="s">
        <v>176</v>
      </c>
      <c r="D126" s="11"/>
      <c r="E126" s="11"/>
      <c r="F126" s="14">
        <v>36.41589303773532</v>
      </c>
      <c r="G126" s="11">
        <v>200</v>
      </c>
      <c r="H126" s="15">
        <v>25.8</v>
      </c>
      <c r="I126" s="15">
        <v>32.6</v>
      </c>
      <c r="J126" s="15">
        <v>39.6</v>
      </c>
      <c r="K126" s="15">
        <v>43.5</v>
      </c>
      <c r="L126" s="15">
        <v>38.7</v>
      </c>
      <c r="M126" s="15">
        <v>37.2</v>
      </c>
      <c r="N126" s="16" t="s">
        <v>177</v>
      </c>
      <c r="O126" s="16" t="s">
        <v>1902</v>
      </c>
      <c r="P126" s="13"/>
      <c r="Q126">
        <v>152</v>
      </c>
      <c r="S126" s="63"/>
    </row>
    <row r="127" spans="1:19" ht="12.75">
      <c r="A127" t="s">
        <v>1161</v>
      </c>
      <c r="B127" s="15" t="s">
        <v>1848</v>
      </c>
      <c r="C127" s="15" t="s">
        <v>178</v>
      </c>
      <c r="D127" s="11"/>
      <c r="E127" s="11"/>
      <c r="F127" s="14">
        <v>37.12477718422221</v>
      </c>
      <c r="G127" s="11">
        <v>200</v>
      </c>
      <c r="H127" s="15">
        <v>29.1</v>
      </c>
      <c r="I127" s="15">
        <v>31.7</v>
      </c>
      <c r="J127" s="15">
        <v>37.3</v>
      </c>
      <c r="K127" s="15">
        <v>41.5</v>
      </c>
      <c r="L127" s="15">
        <v>43.9</v>
      </c>
      <c r="M127" s="15">
        <v>41.1</v>
      </c>
      <c r="N127" s="12" t="s">
        <v>180</v>
      </c>
      <c r="O127" s="12" t="s">
        <v>160</v>
      </c>
      <c r="P127" s="13"/>
      <c r="Q127">
        <v>154</v>
      </c>
      <c r="S127" s="63"/>
    </row>
    <row r="128" spans="1:19" ht="12.75">
      <c r="A128" t="s">
        <v>1161</v>
      </c>
      <c r="B128" s="15" t="s">
        <v>1848</v>
      </c>
      <c r="C128" s="15" t="s">
        <v>188</v>
      </c>
      <c r="D128" s="11"/>
      <c r="E128" s="11"/>
      <c r="F128" s="14">
        <v>36.78788537498062</v>
      </c>
      <c r="G128" s="11">
        <v>200</v>
      </c>
      <c r="H128" s="15">
        <v>25.7</v>
      </c>
      <c r="I128" s="15">
        <v>32.7</v>
      </c>
      <c r="J128" s="15">
        <v>40.9</v>
      </c>
      <c r="K128" s="15">
        <v>42.9</v>
      </c>
      <c r="L128" s="15">
        <v>42.2</v>
      </c>
      <c r="M128" s="15">
        <v>46.9</v>
      </c>
      <c r="N128" s="12" t="s">
        <v>185</v>
      </c>
      <c r="O128" s="12" t="s">
        <v>183</v>
      </c>
      <c r="P128" s="13"/>
      <c r="Q128">
        <v>159</v>
      </c>
      <c r="S128" s="63"/>
    </row>
    <row r="129" spans="1:19" ht="12.75">
      <c r="A129" t="s">
        <v>1161</v>
      </c>
      <c r="B129" s="15" t="s">
        <v>1848</v>
      </c>
      <c r="C129" s="15" t="s">
        <v>174</v>
      </c>
      <c r="D129" s="11"/>
      <c r="E129" s="11"/>
      <c r="F129" s="14">
        <v>37.20423322522525</v>
      </c>
      <c r="G129" s="11">
        <v>200</v>
      </c>
      <c r="H129" s="15">
        <v>27.6</v>
      </c>
      <c r="I129" s="15">
        <v>32.9</v>
      </c>
      <c r="J129" s="15">
        <v>40.5</v>
      </c>
      <c r="K129" s="15">
        <v>44.2</v>
      </c>
      <c r="L129" s="15">
        <v>37.5</v>
      </c>
      <c r="M129" s="15">
        <v>37.4</v>
      </c>
      <c r="N129" s="12" t="s">
        <v>175</v>
      </c>
      <c r="O129" s="12" t="s">
        <v>1902</v>
      </c>
      <c r="P129" s="13"/>
      <c r="Q129">
        <v>151</v>
      </c>
      <c r="S129" s="63"/>
    </row>
    <row r="130" spans="1:19" ht="12.75">
      <c r="A130" t="s">
        <v>1166</v>
      </c>
      <c r="B130" s="15" t="s">
        <v>1848</v>
      </c>
      <c r="C130" s="15" t="s">
        <v>172</v>
      </c>
      <c r="D130" s="11"/>
      <c r="E130" s="11"/>
      <c r="F130" s="14">
        <v>38.2186399439511</v>
      </c>
      <c r="G130" s="11">
        <v>200</v>
      </c>
      <c r="H130" s="15">
        <v>29.1</v>
      </c>
      <c r="I130" s="15">
        <v>33.6</v>
      </c>
      <c r="J130" s="15">
        <v>41.2</v>
      </c>
      <c r="K130" s="15">
        <v>44.4</v>
      </c>
      <c r="L130" s="15">
        <v>38.6</v>
      </c>
      <c r="M130" s="15">
        <v>36.7</v>
      </c>
      <c r="N130" s="12" t="s">
        <v>173</v>
      </c>
      <c r="O130" s="12" t="s">
        <v>1902</v>
      </c>
      <c r="P130" s="13"/>
      <c r="Q130">
        <v>150</v>
      </c>
      <c r="S130" s="63"/>
    </row>
    <row r="131" spans="1:19" ht="12.75">
      <c r="A131" t="s">
        <v>1166</v>
      </c>
      <c r="B131" s="15" t="s">
        <v>1848</v>
      </c>
      <c r="C131" s="15" t="s">
        <v>170</v>
      </c>
      <c r="D131" s="11"/>
      <c r="E131" s="11"/>
      <c r="F131" s="14">
        <v>38.2785384480534</v>
      </c>
      <c r="G131" s="11">
        <v>200</v>
      </c>
      <c r="H131" s="15">
        <v>29.2</v>
      </c>
      <c r="I131" s="15">
        <v>33.6</v>
      </c>
      <c r="J131" s="15">
        <v>41.1</v>
      </c>
      <c r="K131" s="15">
        <v>44.7</v>
      </c>
      <c r="L131" s="15">
        <v>38.7</v>
      </c>
      <c r="M131" s="15">
        <v>36.9</v>
      </c>
      <c r="N131" s="12" t="s">
        <v>171</v>
      </c>
      <c r="O131" s="12" t="s">
        <v>1902</v>
      </c>
      <c r="P131" s="13"/>
      <c r="Q131">
        <v>149</v>
      </c>
      <c r="S131" s="63"/>
    </row>
    <row r="132" spans="1:19" ht="12.75">
      <c r="A132" t="s">
        <v>1167</v>
      </c>
      <c r="B132" s="15" t="s">
        <v>1848</v>
      </c>
      <c r="C132" s="15" t="s">
        <v>168</v>
      </c>
      <c r="D132" s="11"/>
      <c r="E132" s="11"/>
      <c r="F132" s="14">
        <v>39.17073034366293</v>
      </c>
      <c r="G132" s="11">
        <v>200</v>
      </c>
      <c r="H132" s="15">
        <v>30.6</v>
      </c>
      <c r="I132" s="15">
        <v>34.8</v>
      </c>
      <c r="J132" s="15">
        <v>41.5</v>
      </c>
      <c r="K132" s="15">
        <v>44.4</v>
      </c>
      <c r="L132" s="15">
        <v>39.2</v>
      </c>
      <c r="M132" s="15">
        <v>37.7</v>
      </c>
      <c r="N132" s="12" t="s">
        <v>169</v>
      </c>
      <c r="O132" s="12" t="s">
        <v>1902</v>
      </c>
      <c r="P132" s="13"/>
      <c r="Q132">
        <v>148</v>
      </c>
      <c r="S132" s="63"/>
    </row>
    <row r="133" spans="1:19" ht="12.75">
      <c r="A133" t="s">
        <v>1156</v>
      </c>
      <c r="B133" s="15" t="s">
        <v>1848</v>
      </c>
      <c r="C133" s="15" t="s">
        <v>193</v>
      </c>
      <c r="D133" s="11"/>
      <c r="E133" s="11"/>
      <c r="F133" s="14">
        <v>39.72652159229382</v>
      </c>
      <c r="G133" s="11">
        <v>200</v>
      </c>
      <c r="H133" s="15">
        <v>29.2</v>
      </c>
      <c r="I133" s="15">
        <v>36.5</v>
      </c>
      <c r="J133" s="15">
        <v>40.8</v>
      </c>
      <c r="K133" s="15">
        <v>46.3</v>
      </c>
      <c r="L133" s="15">
        <v>44</v>
      </c>
      <c r="M133" s="15">
        <v>41.2</v>
      </c>
      <c r="N133" s="12" t="s">
        <v>190</v>
      </c>
      <c r="O133" s="12" t="s">
        <v>191</v>
      </c>
      <c r="P133" s="13"/>
      <c r="Q133">
        <v>162</v>
      </c>
      <c r="S133" s="63"/>
    </row>
    <row r="134" spans="1:19" ht="12.75">
      <c r="A134" t="s">
        <v>1156</v>
      </c>
      <c r="B134" s="15" t="s">
        <v>1848</v>
      </c>
      <c r="C134" s="15" t="s">
        <v>198</v>
      </c>
      <c r="D134" s="11"/>
      <c r="E134" s="11"/>
      <c r="F134" s="14">
        <v>40.143269043632536</v>
      </c>
      <c r="G134" s="11">
        <v>200</v>
      </c>
      <c r="H134" s="15">
        <v>29.3</v>
      </c>
      <c r="I134" s="15">
        <v>37</v>
      </c>
      <c r="J134" s="15">
        <v>41.1</v>
      </c>
      <c r="K134" s="15">
        <v>46.9</v>
      </c>
      <c r="L134" s="15">
        <v>46.9</v>
      </c>
      <c r="M134" s="15">
        <v>48.5</v>
      </c>
      <c r="N134" s="12" t="s">
        <v>190</v>
      </c>
      <c r="O134" s="12" t="s">
        <v>191</v>
      </c>
      <c r="P134" s="13"/>
      <c r="Q134">
        <v>166</v>
      </c>
      <c r="S134" s="63"/>
    </row>
    <row r="135" spans="1:19" ht="12.75">
      <c r="A135" t="s">
        <v>1156</v>
      </c>
      <c r="B135" s="15" t="s">
        <v>1848</v>
      </c>
      <c r="C135" s="15" t="s">
        <v>189</v>
      </c>
      <c r="D135" s="11"/>
      <c r="E135" s="11"/>
      <c r="F135" s="14">
        <v>39.85407908481459</v>
      </c>
      <c r="G135" s="11">
        <v>200</v>
      </c>
      <c r="H135" s="15">
        <v>28.7</v>
      </c>
      <c r="I135" s="15">
        <v>36.8</v>
      </c>
      <c r="J135" s="15">
        <v>41.3</v>
      </c>
      <c r="K135" s="15">
        <v>47</v>
      </c>
      <c r="L135" s="15">
        <v>47.1</v>
      </c>
      <c r="M135" s="15">
        <v>48.6</v>
      </c>
      <c r="N135" s="12" t="s">
        <v>190</v>
      </c>
      <c r="O135" s="12" t="s">
        <v>191</v>
      </c>
      <c r="P135" s="13"/>
      <c r="Q135">
        <v>160</v>
      </c>
      <c r="S135" s="63"/>
    </row>
    <row r="136" spans="1:19" ht="12.75">
      <c r="A136" t="s">
        <v>1156</v>
      </c>
      <c r="B136" s="15" t="s">
        <v>1848</v>
      </c>
      <c r="C136" s="15" t="s">
        <v>192</v>
      </c>
      <c r="D136" s="11"/>
      <c r="E136" s="11"/>
      <c r="F136" s="14">
        <v>40.197231555653595</v>
      </c>
      <c r="G136" s="11">
        <v>200</v>
      </c>
      <c r="H136" s="15">
        <v>28.8</v>
      </c>
      <c r="I136" s="15">
        <v>38.2</v>
      </c>
      <c r="J136" s="15">
        <v>41.6</v>
      </c>
      <c r="K136" s="15">
        <v>47.3</v>
      </c>
      <c r="L136" s="15">
        <v>46.3</v>
      </c>
      <c r="M136" s="15">
        <v>48.9</v>
      </c>
      <c r="N136" s="12" t="s">
        <v>190</v>
      </c>
      <c r="O136" s="12" t="s">
        <v>191</v>
      </c>
      <c r="P136" s="13"/>
      <c r="Q136">
        <v>161</v>
      </c>
      <c r="S136" s="63"/>
    </row>
    <row r="137" spans="1:19" ht="12.75">
      <c r="A137" t="s">
        <v>1156</v>
      </c>
      <c r="B137" s="15" t="s">
        <v>1848</v>
      </c>
      <c r="C137" s="15" t="s">
        <v>199</v>
      </c>
      <c r="D137" s="11"/>
      <c r="E137" s="11"/>
      <c r="F137" s="14">
        <v>40.33562835936152</v>
      </c>
      <c r="G137" s="11">
        <v>200</v>
      </c>
      <c r="H137" s="15">
        <v>28.9</v>
      </c>
      <c r="I137" s="15">
        <v>38.2</v>
      </c>
      <c r="J137" s="15">
        <v>41.9</v>
      </c>
      <c r="K137" s="15">
        <v>47.4</v>
      </c>
      <c r="L137" s="15">
        <v>46.8</v>
      </c>
      <c r="M137" s="15">
        <v>49.5</v>
      </c>
      <c r="N137" s="12" t="s">
        <v>190</v>
      </c>
      <c r="O137" s="12" t="s">
        <v>191</v>
      </c>
      <c r="P137" s="13"/>
      <c r="Q137">
        <v>167</v>
      </c>
      <c r="S137" s="63"/>
    </row>
    <row r="138" spans="1:19" ht="12.75">
      <c r="A138" t="s">
        <v>1156</v>
      </c>
      <c r="B138" s="15" t="s">
        <v>1848</v>
      </c>
      <c r="C138" s="15" t="s">
        <v>194</v>
      </c>
      <c r="D138" s="11"/>
      <c r="E138" s="11"/>
      <c r="F138" s="14">
        <v>40.45432830572744</v>
      </c>
      <c r="G138" s="11">
        <v>200</v>
      </c>
      <c r="H138" s="15">
        <v>28.7</v>
      </c>
      <c r="I138" s="15">
        <v>37.8</v>
      </c>
      <c r="J138" s="15">
        <v>42.8</v>
      </c>
      <c r="K138" s="15">
        <v>48.9</v>
      </c>
      <c r="L138" s="15">
        <v>49</v>
      </c>
      <c r="M138" s="15">
        <v>52.2</v>
      </c>
      <c r="N138" s="12" t="s">
        <v>195</v>
      </c>
      <c r="O138" s="12" t="s">
        <v>191</v>
      </c>
      <c r="P138" s="13"/>
      <c r="Q138">
        <v>163</v>
      </c>
      <c r="S138" s="63"/>
    </row>
    <row r="139" spans="1:19" ht="12.75">
      <c r="A139" t="s">
        <v>1157</v>
      </c>
      <c r="B139" s="15" t="s">
        <v>1848</v>
      </c>
      <c r="C139" s="15" t="s">
        <v>206</v>
      </c>
      <c r="D139" s="11"/>
      <c r="E139" s="11"/>
      <c r="F139" s="14">
        <v>41.441412751841206</v>
      </c>
      <c r="G139" s="11">
        <v>200</v>
      </c>
      <c r="H139" s="15">
        <v>31</v>
      </c>
      <c r="I139" s="15">
        <v>38</v>
      </c>
      <c r="J139" s="15">
        <v>42.1</v>
      </c>
      <c r="K139" s="15">
        <v>47.8</v>
      </c>
      <c r="L139" s="15">
        <v>47.5</v>
      </c>
      <c r="M139" s="15">
        <v>48.2</v>
      </c>
      <c r="N139" s="12" t="s">
        <v>190</v>
      </c>
      <c r="O139" s="12" t="s">
        <v>201</v>
      </c>
      <c r="P139" s="13"/>
      <c r="Q139">
        <v>172</v>
      </c>
      <c r="S139" s="63"/>
    </row>
    <row r="140" spans="1:19" ht="12.75">
      <c r="A140" t="s">
        <v>1157</v>
      </c>
      <c r="B140" s="15" t="s">
        <v>1848</v>
      </c>
      <c r="C140" s="15" t="s">
        <v>200</v>
      </c>
      <c r="D140" s="11"/>
      <c r="E140" s="11"/>
      <c r="F140" s="14">
        <v>40.802173941065895</v>
      </c>
      <c r="G140" s="11">
        <v>200</v>
      </c>
      <c r="H140" s="15">
        <v>29.9</v>
      </c>
      <c r="I140" s="15">
        <v>37.9</v>
      </c>
      <c r="J140" s="15">
        <v>41.8</v>
      </c>
      <c r="K140" s="15">
        <v>48</v>
      </c>
      <c r="L140" s="15">
        <v>46.4</v>
      </c>
      <c r="M140" s="15">
        <v>48.7</v>
      </c>
      <c r="N140" s="12" t="s">
        <v>190</v>
      </c>
      <c r="O140" s="12" t="s">
        <v>201</v>
      </c>
      <c r="P140" s="13"/>
      <c r="Q140">
        <v>168</v>
      </c>
      <c r="S140" s="63"/>
    </row>
    <row r="141" spans="1:19" ht="12.75">
      <c r="A141" t="s">
        <v>1157</v>
      </c>
      <c r="B141" s="15" t="s">
        <v>1848</v>
      </c>
      <c r="C141" s="15" t="s">
        <v>203</v>
      </c>
      <c r="D141" s="11"/>
      <c r="E141" s="11"/>
      <c r="F141" s="14">
        <v>41.049766094940566</v>
      </c>
      <c r="G141" s="11">
        <v>200</v>
      </c>
      <c r="H141" s="15">
        <v>30.2</v>
      </c>
      <c r="I141" s="15">
        <v>37.7</v>
      </c>
      <c r="J141" s="15">
        <v>42.1</v>
      </c>
      <c r="K141" s="15">
        <v>48.4</v>
      </c>
      <c r="L141" s="15">
        <v>47.6</v>
      </c>
      <c r="M141" s="15">
        <v>49.3</v>
      </c>
      <c r="N141" s="12" t="s">
        <v>190</v>
      </c>
      <c r="O141" s="12" t="s">
        <v>201</v>
      </c>
      <c r="P141" s="13"/>
      <c r="Q141">
        <v>170</v>
      </c>
      <c r="S141" s="63"/>
    </row>
    <row r="142" spans="1:19" ht="12.75">
      <c r="A142" t="s">
        <v>1157</v>
      </c>
      <c r="B142" s="15" t="s">
        <v>1848</v>
      </c>
      <c r="C142" s="15" t="s">
        <v>197</v>
      </c>
      <c r="D142" s="11"/>
      <c r="E142" s="11"/>
      <c r="F142" s="14">
        <v>41.08302703326564</v>
      </c>
      <c r="G142" s="11">
        <v>200</v>
      </c>
      <c r="H142" s="15">
        <v>29.9</v>
      </c>
      <c r="I142" s="15">
        <v>38.1</v>
      </c>
      <c r="J142" s="15">
        <v>42.5</v>
      </c>
      <c r="K142" s="15">
        <v>48.7</v>
      </c>
      <c r="L142" s="15">
        <v>47.8</v>
      </c>
      <c r="M142" s="15">
        <v>45.8</v>
      </c>
      <c r="N142" s="12" t="s">
        <v>195</v>
      </c>
      <c r="O142" s="12" t="s">
        <v>191</v>
      </c>
      <c r="P142" s="13"/>
      <c r="Q142">
        <v>165</v>
      </c>
      <c r="S142" s="63"/>
    </row>
    <row r="143" spans="1:19" ht="12.75">
      <c r="A143" t="s">
        <v>1158</v>
      </c>
      <c r="B143" s="15" t="s">
        <v>1848</v>
      </c>
      <c r="C143" s="15" t="s">
        <v>211</v>
      </c>
      <c r="D143" s="11"/>
      <c r="E143" s="11"/>
      <c r="F143" s="14">
        <v>41.725269103536014</v>
      </c>
      <c r="G143" s="11">
        <v>200</v>
      </c>
      <c r="H143" s="15">
        <v>32.5</v>
      </c>
      <c r="I143" s="15">
        <v>39</v>
      </c>
      <c r="J143" s="15">
        <v>41.6</v>
      </c>
      <c r="K143" s="15">
        <v>46.6</v>
      </c>
      <c r="L143" s="15">
        <v>44</v>
      </c>
      <c r="M143" s="15">
        <v>42.1</v>
      </c>
      <c r="N143" s="12" t="s">
        <v>190</v>
      </c>
      <c r="O143" s="12" t="s">
        <v>209</v>
      </c>
      <c r="P143" s="13"/>
      <c r="Q143">
        <v>176</v>
      </c>
      <c r="S143" s="63"/>
    </row>
    <row r="144" spans="1:19" ht="12.75">
      <c r="A144" t="s">
        <v>1158</v>
      </c>
      <c r="B144" s="15" t="s">
        <v>1848</v>
      </c>
      <c r="C144" s="15" t="s">
        <v>208</v>
      </c>
      <c r="D144" s="11"/>
      <c r="E144" s="11"/>
      <c r="F144" s="14">
        <v>41.93037738646513</v>
      </c>
      <c r="G144" s="11">
        <v>200</v>
      </c>
      <c r="H144" s="15">
        <v>32.1</v>
      </c>
      <c r="I144" s="15">
        <v>38.7</v>
      </c>
      <c r="J144" s="15">
        <v>41.9</v>
      </c>
      <c r="K144" s="15">
        <v>47.6</v>
      </c>
      <c r="L144" s="15">
        <v>46.6</v>
      </c>
      <c r="M144" s="15">
        <v>48.5</v>
      </c>
      <c r="N144" s="12" t="s">
        <v>190</v>
      </c>
      <c r="O144" s="12" t="s">
        <v>209</v>
      </c>
      <c r="P144" s="13"/>
      <c r="Q144">
        <v>174</v>
      </c>
      <c r="S144" s="63"/>
    </row>
    <row r="145" spans="1:19" ht="12.75">
      <c r="A145" t="s">
        <v>1158</v>
      </c>
      <c r="B145" s="15" t="s">
        <v>1848</v>
      </c>
      <c r="C145" s="15" t="s">
        <v>207</v>
      </c>
      <c r="D145" s="11"/>
      <c r="E145" s="11"/>
      <c r="F145" s="14">
        <v>42.469282869448406</v>
      </c>
      <c r="G145" s="11">
        <v>200</v>
      </c>
      <c r="H145" s="15">
        <v>32.3</v>
      </c>
      <c r="I145" s="15">
        <v>39.5</v>
      </c>
      <c r="J145" s="15">
        <v>42.8</v>
      </c>
      <c r="K145" s="15">
        <v>48.1</v>
      </c>
      <c r="L145" s="15">
        <v>47.1</v>
      </c>
      <c r="M145" s="15">
        <v>49.7</v>
      </c>
      <c r="N145" s="12" t="s">
        <v>190</v>
      </c>
      <c r="O145" s="12" t="s">
        <v>201</v>
      </c>
      <c r="P145" s="13"/>
      <c r="Q145">
        <v>173</v>
      </c>
      <c r="S145" s="63"/>
    </row>
    <row r="146" spans="1:19" ht="12.75">
      <c r="A146" t="s">
        <v>1158</v>
      </c>
      <c r="B146" s="15" t="s">
        <v>1848</v>
      </c>
      <c r="C146" s="15" t="s">
        <v>202</v>
      </c>
      <c r="D146" s="11"/>
      <c r="E146" s="11"/>
      <c r="F146" s="14">
        <v>42.18978698089268</v>
      </c>
      <c r="G146" s="11">
        <v>200</v>
      </c>
      <c r="H146" s="15">
        <v>31.6</v>
      </c>
      <c r="I146" s="15">
        <v>39.7</v>
      </c>
      <c r="J146" s="15">
        <v>42.5</v>
      </c>
      <c r="K146" s="15">
        <v>48.5</v>
      </c>
      <c r="L146" s="15">
        <v>47.5</v>
      </c>
      <c r="M146" s="15">
        <v>51.1</v>
      </c>
      <c r="N146" s="12" t="s">
        <v>190</v>
      </c>
      <c r="O146" s="12" t="s">
        <v>201</v>
      </c>
      <c r="P146" s="13"/>
      <c r="Q146">
        <v>169</v>
      </c>
      <c r="S146" s="63"/>
    </row>
    <row r="147" spans="1:19" ht="12.75">
      <c r="A147" t="s">
        <v>1158</v>
      </c>
      <c r="B147" s="15" t="s">
        <v>1848</v>
      </c>
      <c r="C147" s="15" t="s">
        <v>196</v>
      </c>
      <c r="D147" s="11"/>
      <c r="E147" s="11"/>
      <c r="F147" s="14">
        <v>41.87108208757491</v>
      </c>
      <c r="G147" s="11">
        <v>200</v>
      </c>
      <c r="H147" s="15">
        <v>30.6</v>
      </c>
      <c r="I147" s="15">
        <v>39.3</v>
      </c>
      <c r="J147" s="15">
        <v>43.2</v>
      </c>
      <c r="K147" s="15">
        <v>49</v>
      </c>
      <c r="L147" s="15">
        <v>48.9</v>
      </c>
      <c r="M147" s="15">
        <v>53.8</v>
      </c>
      <c r="N147" s="12" t="s">
        <v>195</v>
      </c>
      <c r="O147" s="12" t="s">
        <v>191</v>
      </c>
      <c r="P147" s="13"/>
      <c r="Q147">
        <v>164</v>
      </c>
      <c r="S147" s="63"/>
    </row>
    <row r="148" spans="1:19" ht="12.75">
      <c r="A148" t="s">
        <v>1159</v>
      </c>
      <c r="B148" s="15" t="s">
        <v>1848</v>
      </c>
      <c r="C148" s="15" t="s">
        <v>210</v>
      </c>
      <c r="D148" s="11"/>
      <c r="E148" s="11"/>
      <c r="F148" s="14">
        <v>43.07657601424171</v>
      </c>
      <c r="G148" s="11">
        <v>200</v>
      </c>
      <c r="H148" s="15">
        <v>33.8</v>
      </c>
      <c r="I148" s="15">
        <v>40.2</v>
      </c>
      <c r="J148" s="15">
        <v>42.5</v>
      </c>
      <c r="K148" s="15">
        <v>48.1</v>
      </c>
      <c r="L148" s="15">
        <v>46.9</v>
      </c>
      <c r="M148" s="15">
        <v>51.6</v>
      </c>
      <c r="N148" s="12" t="s">
        <v>190</v>
      </c>
      <c r="O148" s="12" t="s">
        <v>209</v>
      </c>
      <c r="P148" s="13"/>
      <c r="Q148">
        <v>175</v>
      </c>
      <c r="S148" s="63"/>
    </row>
    <row r="149" spans="1:19" ht="12.75">
      <c r="A149" t="s">
        <v>1159</v>
      </c>
      <c r="B149" s="15" t="s">
        <v>1848</v>
      </c>
      <c r="C149" s="15" t="s">
        <v>212</v>
      </c>
      <c r="D149" s="11"/>
      <c r="E149" s="11"/>
      <c r="F149" s="14">
        <v>43.339368674663895</v>
      </c>
      <c r="G149" s="11">
        <v>200</v>
      </c>
      <c r="H149" s="15">
        <v>32.8</v>
      </c>
      <c r="I149" s="15">
        <v>40.1</v>
      </c>
      <c r="J149" s="15">
        <v>44</v>
      </c>
      <c r="K149" s="15">
        <v>49.5</v>
      </c>
      <c r="L149" s="15">
        <v>49.7</v>
      </c>
      <c r="M149" s="15">
        <v>53.4</v>
      </c>
      <c r="N149" s="12" t="s">
        <v>195</v>
      </c>
      <c r="O149" s="12" t="s">
        <v>209</v>
      </c>
      <c r="P149" s="13"/>
      <c r="Q149">
        <v>177</v>
      </c>
      <c r="S149" s="63"/>
    </row>
    <row r="150" spans="1:19" ht="12.75">
      <c r="A150" t="s">
        <v>1165</v>
      </c>
      <c r="B150" s="15" t="s">
        <v>1848</v>
      </c>
      <c r="C150" s="15" t="s">
        <v>213</v>
      </c>
      <c r="D150" s="11"/>
      <c r="E150" s="11"/>
      <c r="F150" s="14">
        <v>44.27782692250198</v>
      </c>
      <c r="G150" s="11">
        <v>200</v>
      </c>
      <c r="H150" s="15">
        <v>33.9</v>
      </c>
      <c r="I150" s="15">
        <v>41.7</v>
      </c>
      <c r="J150" s="15">
        <v>44.6</v>
      </c>
      <c r="K150" s="15">
        <v>49.6</v>
      </c>
      <c r="L150" s="15">
        <v>49.6</v>
      </c>
      <c r="M150" s="15">
        <v>55.8</v>
      </c>
      <c r="N150" s="12" t="s">
        <v>195</v>
      </c>
      <c r="O150" s="12" t="s">
        <v>209</v>
      </c>
      <c r="P150" s="13"/>
      <c r="Q150">
        <v>178</v>
      </c>
      <c r="S150" s="63"/>
    </row>
    <row r="151" spans="1:19" ht="12.75">
      <c r="A151" t="s">
        <v>1164</v>
      </c>
      <c r="B151" s="15" t="s">
        <v>1848</v>
      </c>
      <c r="C151" s="15" t="s">
        <v>204</v>
      </c>
      <c r="D151" s="11"/>
      <c r="E151" s="11"/>
      <c r="F151" s="14">
        <v>99.4251082754617</v>
      </c>
      <c r="G151" s="11">
        <v>200</v>
      </c>
      <c r="H151" s="15">
        <v>99</v>
      </c>
      <c r="I151" s="15">
        <v>99</v>
      </c>
      <c r="J151" s="15">
        <v>99</v>
      </c>
      <c r="K151" s="15">
        <v>99</v>
      </c>
      <c r="L151" s="15">
        <v>99</v>
      </c>
      <c r="M151" s="15">
        <v>99</v>
      </c>
      <c r="N151" s="12" t="s">
        <v>205</v>
      </c>
      <c r="O151" s="12" t="s">
        <v>201</v>
      </c>
      <c r="P151" s="13"/>
      <c r="Q151">
        <v>171</v>
      </c>
      <c r="S151" s="63"/>
    </row>
    <row r="152" spans="1:19" ht="12.75">
      <c r="A152" t="s">
        <v>1169</v>
      </c>
      <c r="B152" s="15" t="s">
        <v>1848</v>
      </c>
      <c r="C152" s="15" t="s">
        <v>214</v>
      </c>
      <c r="D152" s="11"/>
      <c r="E152" s="11"/>
      <c r="F152" s="14">
        <v>32.965750869081454</v>
      </c>
      <c r="G152" s="11">
        <v>200</v>
      </c>
      <c r="H152" s="15">
        <v>21.2</v>
      </c>
      <c r="I152" s="15">
        <v>29.1</v>
      </c>
      <c r="J152" s="15">
        <v>36.2</v>
      </c>
      <c r="K152" s="15">
        <v>45.5</v>
      </c>
      <c r="L152" s="15">
        <v>42.6</v>
      </c>
      <c r="M152" s="15">
        <v>44.2</v>
      </c>
      <c r="N152" s="12" t="s">
        <v>215</v>
      </c>
      <c r="O152" s="12" t="s">
        <v>216</v>
      </c>
      <c r="P152" s="13"/>
      <c r="Q152">
        <v>179</v>
      </c>
      <c r="S152" s="63"/>
    </row>
    <row r="153" spans="1:19" ht="12.75">
      <c r="A153" t="s">
        <v>1172</v>
      </c>
      <c r="B153" s="15" t="s">
        <v>1848</v>
      </c>
      <c r="C153" s="15" t="s">
        <v>217</v>
      </c>
      <c r="D153" s="11"/>
      <c r="E153" s="11"/>
      <c r="F153" s="14">
        <v>33.568373730591794</v>
      </c>
      <c r="G153" s="11">
        <v>200</v>
      </c>
      <c r="H153" s="15">
        <v>20.3</v>
      </c>
      <c r="I153" s="15">
        <v>33.7</v>
      </c>
      <c r="J153" s="15">
        <v>41.3</v>
      </c>
      <c r="K153" s="15">
        <v>50.5</v>
      </c>
      <c r="L153" s="15">
        <v>46.9</v>
      </c>
      <c r="M153" s="15">
        <v>48</v>
      </c>
      <c r="N153" s="12" t="s">
        <v>218</v>
      </c>
      <c r="O153" s="12" t="s">
        <v>219</v>
      </c>
      <c r="P153" s="13"/>
      <c r="Q153">
        <v>180</v>
      </c>
      <c r="S153" s="63"/>
    </row>
    <row r="154" spans="1:19" ht="12.75">
      <c r="A154" t="s">
        <v>1172</v>
      </c>
      <c r="B154" s="15" t="s">
        <v>1848</v>
      </c>
      <c r="C154" s="15" t="s">
        <v>220</v>
      </c>
      <c r="D154" s="11"/>
      <c r="E154" s="11"/>
      <c r="F154" s="14">
        <v>33.85110241471222</v>
      </c>
      <c r="G154" s="11">
        <v>200</v>
      </c>
      <c r="H154" s="15">
        <v>20.3</v>
      </c>
      <c r="I154" s="15">
        <v>35.7</v>
      </c>
      <c r="J154" s="15">
        <v>44.1</v>
      </c>
      <c r="K154" s="15">
        <v>51.4</v>
      </c>
      <c r="L154" s="15">
        <v>51.3</v>
      </c>
      <c r="M154" s="15">
        <v>50.5</v>
      </c>
      <c r="N154" s="12" t="s">
        <v>218</v>
      </c>
      <c r="O154" s="12" t="s">
        <v>219</v>
      </c>
      <c r="P154" s="13"/>
      <c r="Q154">
        <v>181</v>
      </c>
      <c r="S154" s="63"/>
    </row>
    <row r="155" spans="1:19" ht="12.75">
      <c r="A155" t="s">
        <v>1173</v>
      </c>
      <c r="B155" s="15" t="s">
        <v>1848</v>
      </c>
      <c r="C155" s="15" t="s">
        <v>221</v>
      </c>
      <c r="D155" s="11"/>
      <c r="E155" s="11"/>
      <c r="F155" s="14">
        <v>34.89121501021932</v>
      </c>
      <c r="G155" s="11">
        <v>200</v>
      </c>
      <c r="H155" s="15">
        <v>21.6</v>
      </c>
      <c r="I155" s="15">
        <v>35.8</v>
      </c>
      <c r="J155" s="15">
        <v>41.8</v>
      </c>
      <c r="K155" s="15">
        <v>49.9</v>
      </c>
      <c r="L155" s="15">
        <v>48.7</v>
      </c>
      <c r="M155" s="15">
        <v>48.9</v>
      </c>
      <c r="N155" s="12" t="s">
        <v>218</v>
      </c>
      <c r="O155" s="12" t="s">
        <v>219</v>
      </c>
      <c r="P155" s="13"/>
      <c r="Q155">
        <v>182</v>
      </c>
      <c r="S155" s="63"/>
    </row>
    <row r="156" spans="1:19" ht="12.75">
      <c r="A156" t="s">
        <v>1173</v>
      </c>
      <c r="B156" s="15" t="s">
        <v>1848</v>
      </c>
      <c r="C156" s="15" t="s">
        <v>222</v>
      </c>
      <c r="D156" s="11"/>
      <c r="E156" s="11"/>
      <c r="F156" s="14">
        <v>35.37737164640807</v>
      </c>
      <c r="G156" s="11">
        <v>200</v>
      </c>
      <c r="H156" s="15">
        <v>21.8</v>
      </c>
      <c r="I156" s="15">
        <v>38</v>
      </c>
      <c r="J156" s="15">
        <v>45.4</v>
      </c>
      <c r="K156" s="15">
        <v>51.3</v>
      </c>
      <c r="L156" s="15">
        <v>51.4</v>
      </c>
      <c r="M156" s="15">
        <v>49.9</v>
      </c>
      <c r="N156" s="12" t="s">
        <v>218</v>
      </c>
      <c r="O156" s="12" t="s">
        <v>219</v>
      </c>
      <c r="P156" s="13"/>
      <c r="Q156">
        <v>183</v>
      </c>
      <c r="S156" s="63"/>
    </row>
    <row r="157" spans="1:19" ht="12.75">
      <c r="A157" t="s">
        <v>1170</v>
      </c>
      <c r="B157" s="15" t="s">
        <v>1848</v>
      </c>
      <c r="C157" s="15" t="s">
        <v>223</v>
      </c>
      <c r="D157" s="11"/>
      <c r="E157" s="11"/>
      <c r="F157" s="14">
        <v>40.030453329595616</v>
      </c>
      <c r="G157" s="11">
        <v>200</v>
      </c>
      <c r="H157" s="15">
        <v>27.4</v>
      </c>
      <c r="I157" s="15">
        <v>38.5</v>
      </c>
      <c r="J157" s="15">
        <v>45.1</v>
      </c>
      <c r="K157" s="15">
        <v>52.1</v>
      </c>
      <c r="L157" s="15">
        <v>48.2</v>
      </c>
      <c r="M157" s="15">
        <v>47.4</v>
      </c>
      <c r="N157" s="12" t="s">
        <v>224</v>
      </c>
      <c r="O157" s="12" t="s">
        <v>219</v>
      </c>
      <c r="P157" s="13"/>
      <c r="Q157">
        <v>184</v>
      </c>
      <c r="S157" s="63"/>
    </row>
    <row r="158" spans="1:19" ht="12.75">
      <c r="A158" t="s">
        <v>1171</v>
      </c>
      <c r="B158" s="15" t="s">
        <v>1848</v>
      </c>
      <c r="C158" s="15" t="s">
        <v>225</v>
      </c>
      <c r="D158" s="11"/>
      <c r="E158" s="11"/>
      <c r="F158" s="14">
        <v>41.77877380583339</v>
      </c>
      <c r="G158" s="11">
        <v>200</v>
      </c>
      <c r="H158" s="15">
        <v>29.9</v>
      </c>
      <c r="I158" s="15">
        <v>39.2</v>
      </c>
      <c r="J158" s="15">
        <v>45.5</v>
      </c>
      <c r="K158" s="15">
        <v>51.6</v>
      </c>
      <c r="L158" s="15">
        <v>46.6</v>
      </c>
      <c r="M158" s="15">
        <v>46.2</v>
      </c>
      <c r="N158" s="12" t="s">
        <v>226</v>
      </c>
      <c r="O158" s="12" t="s">
        <v>219</v>
      </c>
      <c r="P158" s="13"/>
      <c r="Q158">
        <v>185</v>
      </c>
      <c r="S158" s="63"/>
    </row>
    <row r="159" spans="1:19" ht="12.75">
      <c r="A159" t="s">
        <v>1066</v>
      </c>
      <c r="B159" s="15" t="s">
        <v>1848</v>
      </c>
      <c r="C159" s="15" t="s">
        <v>227</v>
      </c>
      <c r="D159" s="11"/>
      <c r="E159" s="11"/>
      <c r="F159" s="14">
        <v>26.885576178891082</v>
      </c>
      <c r="G159" s="11">
        <v>200</v>
      </c>
      <c r="H159" s="15">
        <v>22.8</v>
      </c>
      <c r="I159" s="15">
        <v>21.6</v>
      </c>
      <c r="J159" s="15">
        <v>25.4</v>
      </c>
      <c r="K159" s="15">
        <v>30.6</v>
      </c>
      <c r="L159" s="15">
        <v>31.3</v>
      </c>
      <c r="M159" s="15">
        <v>200</v>
      </c>
      <c r="N159" s="12" t="s">
        <v>228</v>
      </c>
      <c r="O159" s="12" t="s">
        <v>229</v>
      </c>
      <c r="P159" s="13"/>
      <c r="Q159">
        <v>186</v>
      </c>
      <c r="S159" s="63"/>
    </row>
    <row r="160" spans="1:19" ht="12.75">
      <c r="A160" t="s">
        <v>1064</v>
      </c>
      <c r="B160" s="15" t="s">
        <v>1848</v>
      </c>
      <c r="C160" s="15" t="s">
        <v>230</v>
      </c>
      <c r="D160" s="11"/>
      <c r="E160" s="11"/>
      <c r="F160" s="14">
        <v>32.66902695150904</v>
      </c>
      <c r="G160" s="11">
        <v>200</v>
      </c>
      <c r="H160" s="15">
        <v>25.9</v>
      </c>
      <c r="I160" s="15">
        <v>29.1</v>
      </c>
      <c r="J160" s="15">
        <v>33.3</v>
      </c>
      <c r="K160" s="15">
        <v>33.3</v>
      </c>
      <c r="L160" s="15">
        <v>36</v>
      </c>
      <c r="M160" s="15">
        <v>200</v>
      </c>
      <c r="N160" s="12" t="s">
        <v>231</v>
      </c>
      <c r="O160" s="12" t="s">
        <v>229</v>
      </c>
      <c r="P160" s="13"/>
      <c r="Q160">
        <v>187</v>
      </c>
      <c r="S160" s="63"/>
    </row>
    <row r="161" spans="1:19" ht="12.75">
      <c r="A161" t="s">
        <v>1065</v>
      </c>
      <c r="B161" s="15" t="s">
        <v>1848</v>
      </c>
      <c r="C161" s="15" t="s">
        <v>232</v>
      </c>
      <c r="D161" s="11"/>
      <c r="E161" s="11"/>
      <c r="F161" s="14">
        <v>36.635433923778905</v>
      </c>
      <c r="G161" s="11">
        <v>200</v>
      </c>
      <c r="H161" s="15">
        <v>26.2</v>
      </c>
      <c r="I161" s="15">
        <v>32.1</v>
      </c>
      <c r="J161" s="15">
        <v>38.5</v>
      </c>
      <c r="K161" s="15">
        <v>42.8</v>
      </c>
      <c r="L161" s="15">
        <v>44.1</v>
      </c>
      <c r="M161" s="15">
        <v>200</v>
      </c>
      <c r="N161" s="16" t="s">
        <v>233</v>
      </c>
      <c r="O161" s="16" t="s">
        <v>229</v>
      </c>
      <c r="P161" s="13"/>
      <c r="Q161">
        <v>188</v>
      </c>
      <c r="S161" s="63"/>
    </row>
    <row r="162" spans="1:19" ht="12.75">
      <c r="A162" t="s">
        <v>1082</v>
      </c>
      <c r="B162" s="15" t="s">
        <v>1848</v>
      </c>
      <c r="C162" s="15" t="s">
        <v>46</v>
      </c>
      <c r="D162" s="11"/>
      <c r="E162" s="11"/>
      <c r="F162" s="14">
        <v>20.71366764607827</v>
      </c>
      <c r="G162" s="15">
        <v>200</v>
      </c>
      <c r="H162" s="15">
        <v>13.1</v>
      </c>
      <c r="I162" s="15">
        <v>18.5</v>
      </c>
      <c r="J162" s="15">
        <v>18.8</v>
      </c>
      <c r="K162" s="15">
        <v>22.8</v>
      </c>
      <c r="L162" s="15">
        <v>31.2</v>
      </c>
      <c r="M162" s="15">
        <v>200</v>
      </c>
      <c r="N162" s="12" t="s">
        <v>48</v>
      </c>
      <c r="O162" s="12" t="s">
        <v>43</v>
      </c>
      <c r="P162" s="13"/>
      <c r="Q162">
        <v>74</v>
      </c>
      <c r="S162" s="63"/>
    </row>
    <row r="163" spans="1:19" ht="12.75">
      <c r="A163" t="s">
        <v>1083</v>
      </c>
      <c r="B163" s="15" t="s">
        <v>1848</v>
      </c>
      <c r="C163" s="15" t="s">
        <v>46</v>
      </c>
      <c r="D163" s="11"/>
      <c r="E163" s="11"/>
      <c r="F163" s="14">
        <v>22.524383113302157</v>
      </c>
      <c r="G163" s="15">
        <v>200</v>
      </c>
      <c r="H163" s="15">
        <v>13.6</v>
      </c>
      <c r="I163" s="15">
        <v>18.7</v>
      </c>
      <c r="J163" s="15">
        <v>21.4</v>
      </c>
      <c r="K163" s="15">
        <v>26.9</v>
      </c>
      <c r="L163" s="15">
        <v>37</v>
      </c>
      <c r="M163" s="15">
        <v>200</v>
      </c>
      <c r="N163" s="12" t="s">
        <v>49</v>
      </c>
      <c r="O163" s="12" t="s">
        <v>43</v>
      </c>
      <c r="P163" s="13"/>
      <c r="Q163">
        <v>75</v>
      </c>
      <c r="S163" s="63"/>
    </row>
    <row r="164" spans="1:19" ht="12.75">
      <c r="A164" t="s">
        <v>1072</v>
      </c>
      <c r="B164" s="15" t="s">
        <v>1848</v>
      </c>
      <c r="C164" s="15" t="s">
        <v>88</v>
      </c>
      <c r="D164" s="11"/>
      <c r="E164" s="11"/>
      <c r="F164" s="14">
        <v>28.37554248784901</v>
      </c>
      <c r="G164" s="15">
        <v>200</v>
      </c>
      <c r="H164" s="15">
        <v>16</v>
      </c>
      <c r="I164" s="15">
        <v>24.5</v>
      </c>
      <c r="J164" s="15">
        <v>35.8</v>
      </c>
      <c r="K164" s="15">
        <v>44.1</v>
      </c>
      <c r="L164" s="15">
        <v>39.9</v>
      </c>
      <c r="M164" s="15">
        <v>42.1</v>
      </c>
      <c r="N164" s="12" t="s">
        <v>89</v>
      </c>
      <c r="O164" s="12" t="s">
        <v>73</v>
      </c>
      <c r="P164" s="13"/>
      <c r="Q164">
        <v>94</v>
      </c>
      <c r="S164" s="63"/>
    </row>
    <row r="165" spans="1:19" ht="12.75">
      <c r="A165" t="e">
        <f>CONCATENATE(R164,#REF!)</f>
        <v>#REF!</v>
      </c>
      <c r="B165" s="15" t="s">
        <v>1848</v>
      </c>
      <c r="C165" s="15" t="s">
        <v>64</v>
      </c>
      <c r="D165" s="11"/>
      <c r="E165" s="11"/>
      <c r="F165" s="14">
        <v>28.53140327858404</v>
      </c>
      <c r="G165" s="15">
        <v>200</v>
      </c>
      <c r="H165" s="15">
        <v>23.7</v>
      </c>
      <c r="I165" s="15">
        <v>21.6</v>
      </c>
      <c r="J165" s="15">
        <v>28.9</v>
      </c>
      <c r="K165" s="15">
        <v>36.2</v>
      </c>
      <c r="L165" s="15">
        <v>31.5</v>
      </c>
      <c r="M165" s="15">
        <v>38</v>
      </c>
      <c r="N165" s="12" t="s">
        <v>65</v>
      </c>
      <c r="O165" s="12" t="s">
        <v>66</v>
      </c>
      <c r="P165" s="13"/>
      <c r="Q165">
        <v>83</v>
      </c>
      <c r="S165" s="63"/>
    </row>
    <row r="166" spans="1:19" ht="12.75">
      <c r="A166" t="s">
        <v>1075</v>
      </c>
      <c r="B166" s="15" t="s">
        <v>1848</v>
      </c>
      <c r="C166" s="15" t="s">
        <v>41</v>
      </c>
      <c r="D166" s="11"/>
      <c r="E166" s="11"/>
      <c r="F166" s="14">
        <v>28.645770357261103</v>
      </c>
      <c r="G166" s="15">
        <v>200</v>
      </c>
      <c r="H166" s="15">
        <v>16</v>
      </c>
      <c r="I166" s="15">
        <v>27.3</v>
      </c>
      <c r="J166" s="15">
        <v>34.6</v>
      </c>
      <c r="K166" s="15">
        <v>37.7</v>
      </c>
      <c r="L166" s="15">
        <v>37.1</v>
      </c>
      <c r="M166" s="15">
        <v>200</v>
      </c>
      <c r="N166" s="12" t="s">
        <v>42</v>
      </c>
      <c r="O166" s="12" t="s">
        <v>43</v>
      </c>
      <c r="P166" s="13"/>
      <c r="Q166">
        <v>71</v>
      </c>
      <c r="S166" s="63"/>
    </row>
    <row r="167" spans="1:19" ht="12.75">
      <c r="A167" t="s">
        <v>1075</v>
      </c>
      <c r="B167" s="15" t="s">
        <v>1848</v>
      </c>
      <c r="C167" s="15" t="s">
        <v>90</v>
      </c>
      <c r="D167" s="11"/>
      <c r="E167" s="11"/>
      <c r="F167" s="14">
        <v>28.979875335907415</v>
      </c>
      <c r="G167" s="15">
        <v>200</v>
      </c>
      <c r="H167" s="15">
        <v>16.4</v>
      </c>
      <c r="I167" s="15">
        <v>25.8</v>
      </c>
      <c r="J167" s="15">
        <v>35.9</v>
      </c>
      <c r="K167" s="15">
        <v>44.7</v>
      </c>
      <c r="L167" s="15">
        <v>41.4</v>
      </c>
      <c r="M167" s="15">
        <v>44.6</v>
      </c>
      <c r="N167" s="12" t="s">
        <v>91</v>
      </c>
      <c r="O167" s="12" t="s">
        <v>73</v>
      </c>
      <c r="P167" s="13"/>
      <c r="Q167">
        <v>95</v>
      </c>
      <c r="S167" s="63"/>
    </row>
    <row r="168" spans="1:19" ht="12.75">
      <c r="A168" t="s">
        <v>1084</v>
      </c>
      <c r="B168" s="15" t="s">
        <v>1848</v>
      </c>
      <c r="C168" s="15" t="s">
        <v>46</v>
      </c>
      <c r="D168" s="11"/>
      <c r="E168" s="11"/>
      <c r="F168" s="14">
        <v>30.015198202689852</v>
      </c>
      <c r="G168" s="15">
        <v>200</v>
      </c>
      <c r="H168" s="15">
        <v>17</v>
      </c>
      <c r="I168" s="15">
        <v>29</v>
      </c>
      <c r="J168" s="15">
        <v>37.1</v>
      </c>
      <c r="K168" s="15">
        <v>43.8</v>
      </c>
      <c r="L168" s="15">
        <v>41.5</v>
      </c>
      <c r="M168" s="15">
        <v>200</v>
      </c>
      <c r="N168" s="12" t="s">
        <v>47</v>
      </c>
      <c r="O168" s="12" t="s">
        <v>43</v>
      </c>
      <c r="P168" s="13"/>
      <c r="Q168">
        <v>73</v>
      </c>
      <c r="S168" s="63"/>
    </row>
    <row r="169" spans="1:19" ht="12.75">
      <c r="A169" t="s">
        <v>1077</v>
      </c>
      <c r="B169" s="15" t="s">
        <v>1848</v>
      </c>
      <c r="C169" s="15" t="s">
        <v>44</v>
      </c>
      <c r="D169" s="11"/>
      <c r="E169" s="11"/>
      <c r="F169" s="14">
        <v>30.989245583332988</v>
      </c>
      <c r="G169" s="15">
        <v>200</v>
      </c>
      <c r="H169" s="15">
        <v>19.4</v>
      </c>
      <c r="I169" s="15">
        <v>31.7</v>
      </c>
      <c r="J169" s="15">
        <v>30.3</v>
      </c>
      <c r="K169" s="15">
        <v>43.3</v>
      </c>
      <c r="L169" s="15">
        <v>39.5</v>
      </c>
      <c r="M169" s="15">
        <v>200</v>
      </c>
      <c r="N169" s="12" t="s">
        <v>45</v>
      </c>
      <c r="O169" s="12" t="s">
        <v>43</v>
      </c>
      <c r="P169" s="13"/>
      <c r="Q169">
        <v>72</v>
      </c>
      <c r="S169" s="63"/>
    </row>
    <row r="170" spans="1:19" ht="12.75">
      <c r="A170" t="s">
        <v>1077</v>
      </c>
      <c r="B170" s="15" t="s">
        <v>1848</v>
      </c>
      <c r="C170" s="15" t="s">
        <v>92</v>
      </c>
      <c r="D170" s="11"/>
      <c r="E170" s="11"/>
      <c r="F170" s="14">
        <v>30.72579151869583</v>
      </c>
      <c r="G170" s="15">
        <v>200</v>
      </c>
      <c r="H170" s="15">
        <v>18</v>
      </c>
      <c r="I170" s="15">
        <v>28.3</v>
      </c>
      <c r="J170" s="15">
        <v>37.4</v>
      </c>
      <c r="K170" s="15">
        <v>44.3</v>
      </c>
      <c r="L170" s="15">
        <v>43.1</v>
      </c>
      <c r="M170" s="15">
        <v>44.7</v>
      </c>
      <c r="N170" s="12" t="s">
        <v>93</v>
      </c>
      <c r="O170" s="12" t="s">
        <v>73</v>
      </c>
      <c r="P170" s="13"/>
      <c r="Q170">
        <v>96</v>
      </c>
      <c r="S170" s="63"/>
    </row>
    <row r="171" spans="1:19" ht="12.75">
      <c r="A171" t="s">
        <v>1085</v>
      </c>
      <c r="B171" s="15" t="s">
        <v>1848</v>
      </c>
      <c r="C171" s="15" t="s">
        <v>50</v>
      </c>
      <c r="D171" s="11"/>
      <c r="E171" s="11"/>
      <c r="F171" s="14">
        <v>31.75553240240475</v>
      </c>
      <c r="G171" s="15">
        <v>200</v>
      </c>
      <c r="H171" s="15">
        <v>21.8</v>
      </c>
      <c r="I171" s="15">
        <v>26.2</v>
      </c>
      <c r="J171" s="15">
        <v>34.1</v>
      </c>
      <c r="K171" s="15">
        <v>40.4</v>
      </c>
      <c r="L171" s="15">
        <v>37.2</v>
      </c>
      <c r="M171" s="15">
        <v>39.2</v>
      </c>
      <c r="N171" s="12" t="s">
        <v>51</v>
      </c>
      <c r="O171" s="12" t="s">
        <v>52</v>
      </c>
      <c r="P171" s="13"/>
      <c r="Q171">
        <v>76</v>
      </c>
      <c r="S171" s="63"/>
    </row>
    <row r="172" spans="1:19" ht="12.75">
      <c r="A172" t="s">
        <v>1085</v>
      </c>
      <c r="B172" s="15" t="s">
        <v>1848</v>
      </c>
      <c r="C172" s="15" t="s">
        <v>71</v>
      </c>
      <c r="D172" s="11"/>
      <c r="E172" s="11"/>
      <c r="F172" s="14">
        <v>31.794863221332154</v>
      </c>
      <c r="G172" s="15">
        <v>200</v>
      </c>
      <c r="H172" s="15">
        <v>20.2</v>
      </c>
      <c r="I172" s="15">
        <v>27.7</v>
      </c>
      <c r="J172" s="15">
        <v>35</v>
      </c>
      <c r="K172" s="15">
        <v>41.4</v>
      </c>
      <c r="L172" s="15">
        <v>43.4</v>
      </c>
      <c r="M172" s="15">
        <v>40.8</v>
      </c>
      <c r="N172" s="12" t="s">
        <v>72</v>
      </c>
      <c r="O172" s="12" t="s">
        <v>73</v>
      </c>
      <c r="P172" s="13"/>
      <c r="Q172">
        <v>86</v>
      </c>
      <c r="S172" s="63"/>
    </row>
    <row r="173" spans="1:19" ht="12.75">
      <c r="A173" t="s">
        <v>1079</v>
      </c>
      <c r="B173" s="15" t="s">
        <v>1848</v>
      </c>
      <c r="C173" s="15" t="s">
        <v>67</v>
      </c>
      <c r="D173" s="11"/>
      <c r="E173" s="11"/>
      <c r="F173" s="14">
        <v>32.66274696913328</v>
      </c>
      <c r="G173" s="15">
        <v>200</v>
      </c>
      <c r="H173" s="15">
        <v>24.6</v>
      </c>
      <c r="I173" s="15">
        <v>28.6</v>
      </c>
      <c r="J173" s="15">
        <v>33</v>
      </c>
      <c r="K173" s="15">
        <v>37.2</v>
      </c>
      <c r="L173" s="15">
        <v>34</v>
      </c>
      <c r="M173" s="15">
        <v>36.3</v>
      </c>
      <c r="N173" s="12" t="s">
        <v>68</v>
      </c>
      <c r="O173" s="12" t="s">
        <v>66</v>
      </c>
      <c r="P173" s="13"/>
      <c r="Q173">
        <v>84</v>
      </c>
      <c r="S173" s="63"/>
    </row>
    <row r="174" spans="1:19" ht="12.75">
      <c r="A174" t="s">
        <v>1079</v>
      </c>
      <c r="B174" s="15" t="s">
        <v>1848</v>
      </c>
      <c r="C174" s="15" t="s">
        <v>69</v>
      </c>
      <c r="D174" s="11"/>
      <c r="E174" s="11"/>
      <c r="F174" s="14">
        <v>33.34951813487501</v>
      </c>
      <c r="G174" s="15">
        <v>200</v>
      </c>
      <c r="H174" s="15">
        <v>24.8</v>
      </c>
      <c r="I174" s="15">
        <v>28.7</v>
      </c>
      <c r="J174" s="15">
        <v>33.6</v>
      </c>
      <c r="K174" s="15">
        <v>39.9</v>
      </c>
      <c r="L174" s="15">
        <v>35.7</v>
      </c>
      <c r="M174" s="15">
        <v>38.2</v>
      </c>
      <c r="N174" s="12" t="s">
        <v>70</v>
      </c>
      <c r="O174" s="12" t="s">
        <v>66</v>
      </c>
      <c r="P174" s="13"/>
      <c r="Q174">
        <v>85</v>
      </c>
      <c r="S174" s="63"/>
    </row>
    <row r="175" spans="1:19" ht="12.75">
      <c r="A175" t="s">
        <v>1086</v>
      </c>
      <c r="B175" s="15" t="s">
        <v>1848</v>
      </c>
      <c r="C175" s="15" t="s">
        <v>53</v>
      </c>
      <c r="D175" s="11"/>
      <c r="E175" s="11"/>
      <c r="F175" s="14">
        <v>33.818580089001266</v>
      </c>
      <c r="G175" s="15">
        <v>200</v>
      </c>
      <c r="H175" s="15">
        <v>21.5</v>
      </c>
      <c r="I175" s="15">
        <v>33.2</v>
      </c>
      <c r="J175" s="15">
        <v>37</v>
      </c>
      <c r="K175" s="15">
        <v>43.9</v>
      </c>
      <c r="L175" s="15">
        <v>39.5</v>
      </c>
      <c r="M175" s="15">
        <v>44.8</v>
      </c>
      <c r="N175" s="12" t="s">
        <v>54</v>
      </c>
      <c r="O175" s="12" t="s">
        <v>52</v>
      </c>
      <c r="P175" s="13"/>
      <c r="Q175">
        <v>77</v>
      </c>
      <c r="S175" s="63"/>
    </row>
    <row r="176" spans="1:19" ht="12.75">
      <c r="A176" t="s">
        <v>1073</v>
      </c>
      <c r="B176" s="15" t="s">
        <v>1848</v>
      </c>
      <c r="C176" s="15" t="s">
        <v>78</v>
      </c>
      <c r="D176" s="11"/>
      <c r="E176" s="11"/>
      <c r="F176" s="14">
        <v>36.11188703273179</v>
      </c>
      <c r="G176" s="15">
        <v>200</v>
      </c>
      <c r="H176" s="15">
        <v>25.1</v>
      </c>
      <c r="I176" s="15">
        <v>31.6</v>
      </c>
      <c r="J176" s="15">
        <v>38.5</v>
      </c>
      <c r="K176" s="15">
        <v>44.5</v>
      </c>
      <c r="L176" s="15">
        <v>45.3</v>
      </c>
      <c r="M176" s="15">
        <v>42.4</v>
      </c>
      <c r="N176" s="12" t="s">
        <v>79</v>
      </c>
      <c r="O176" s="12" t="s">
        <v>73</v>
      </c>
      <c r="P176" s="13"/>
      <c r="Q176">
        <v>89</v>
      </c>
      <c r="S176" s="63"/>
    </row>
    <row r="177" spans="1:19" ht="12.75">
      <c r="A177" t="s">
        <v>1073</v>
      </c>
      <c r="B177" s="15" t="s">
        <v>1848</v>
      </c>
      <c r="C177" s="15" t="s">
        <v>94</v>
      </c>
      <c r="D177" s="11"/>
      <c r="E177" s="11"/>
      <c r="F177" s="14">
        <v>36.16899296157891</v>
      </c>
      <c r="G177" s="15">
        <v>200</v>
      </c>
      <c r="H177" s="15">
        <v>24.2</v>
      </c>
      <c r="I177" s="15">
        <v>32.6</v>
      </c>
      <c r="J177" s="15">
        <v>40.9</v>
      </c>
      <c r="K177" s="15">
        <v>47.4</v>
      </c>
      <c r="L177" s="15">
        <v>43.4</v>
      </c>
      <c r="M177" s="15">
        <v>41.2</v>
      </c>
      <c r="N177" s="12" t="s">
        <v>95</v>
      </c>
      <c r="O177" s="12" t="s">
        <v>73</v>
      </c>
      <c r="P177" s="13"/>
      <c r="Q177">
        <v>97</v>
      </c>
      <c r="S177" s="63"/>
    </row>
    <row r="178" spans="1:19" ht="12.75">
      <c r="A178" t="s">
        <v>1076</v>
      </c>
      <c r="B178" s="15" t="s">
        <v>1848</v>
      </c>
      <c r="C178" s="15" t="s">
        <v>96</v>
      </c>
      <c r="D178" s="11"/>
      <c r="E178" s="11"/>
      <c r="F178" s="14">
        <v>37.352762676804744</v>
      </c>
      <c r="G178" s="15">
        <v>200</v>
      </c>
      <c r="H178" s="15">
        <v>26.4</v>
      </c>
      <c r="I178" s="15">
        <v>32.6</v>
      </c>
      <c r="J178" s="15">
        <v>40.1</v>
      </c>
      <c r="K178" s="15">
        <v>47.6</v>
      </c>
      <c r="L178" s="15">
        <v>44.1</v>
      </c>
      <c r="M178" s="15">
        <v>42.2</v>
      </c>
      <c r="N178" s="12" t="s">
        <v>97</v>
      </c>
      <c r="O178" s="12" t="s">
        <v>73</v>
      </c>
      <c r="P178" s="13"/>
      <c r="Q178">
        <v>98</v>
      </c>
      <c r="S178" s="63"/>
    </row>
    <row r="179" spans="1:19" ht="12.75">
      <c r="A179" t="s">
        <v>1087</v>
      </c>
      <c r="B179" s="15" t="s">
        <v>1848</v>
      </c>
      <c r="C179" s="15" t="s">
        <v>80</v>
      </c>
      <c r="D179" s="11"/>
      <c r="E179" s="11"/>
      <c r="F179" s="14">
        <v>37.59685425439643</v>
      </c>
      <c r="G179" s="15">
        <v>200</v>
      </c>
      <c r="H179" s="15">
        <v>27</v>
      </c>
      <c r="I179" s="15">
        <v>32.8</v>
      </c>
      <c r="J179" s="15">
        <v>40</v>
      </c>
      <c r="K179" s="15">
        <v>44.1</v>
      </c>
      <c r="L179" s="15">
        <v>46.4</v>
      </c>
      <c r="M179" s="15">
        <v>43.9</v>
      </c>
      <c r="N179" s="12" t="s">
        <v>81</v>
      </c>
      <c r="O179" s="12" t="s">
        <v>73</v>
      </c>
      <c r="P179" s="13"/>
      <c r="Q179">
        <v>90</v>
      </c>
      <c r="S179" s="63"/>
    </row>
    <row r="180" spans="1:19" ht="12.75">
      <c r="A180" t="s">
        <v>1087</v>
      </c>
      <c r="B180" s="15" t="s">
        <v>1848</v>
      </c>
      <c r="C180" s="15" t="s">
        <v>74</v>
      </c>
      <c r="D180" s="11"/>
      <c r="E180" s="11"/>
      <c r="F180" s="14">
        <v>37.97247956940542</v>
      </c>
      <c r="G180" s="15">
        <v>200</v>
      </c>
      <c r="H180" s="15">
        <v>27.6</v>
      </c>
      <c r="I180" s="15">
        <v>33.3</v>
      </c>
      <c r="J180" s="15">
        <v>39.5</v>
      </c>
      <c r="K180" s="15">
        <v>46.3</v>
      </c>
      <c r="L180" s="15">
        <v>44</v>
      </c>
      <c r="M180" s="15">
        <v>40.7</v>
      </c>
      <c r="N180" s="12" t="s">
        <v>75</v>
      </c>
      <c r="O180" s="12" t="s">
        <v>73</v>
      </c>
      <c r="P180" s="13"/>
      <c r="Q180">
        <v>87</v>
      </c>
      <c r="S180" s="63"/>
    </row>
    <row r="181" spans="1:19" ht="12.75">
      <c r="A181" t="s">
        <v>1078</v>
      </c>
      <c r="B181" s="15" t="s">
        <v>1848</v>
      </c>
      <c r="C181" s="15" t="s">
        <v>59</v>
      </c>
      <c r="D181" s="11"/>
      <c r="E181" s="11"/>
      <c r="F181" s="14">
        <v>39.19847385045462</v>
      </c>
      <c r="G181" s="15">
        <v>200</v>
      </c>
      <c r="H181" s="15">
        <v>28.7</v>
      </c>
      <c r="I181" s="15">
        <v>35</v>
      </c>
      <c r="J181" s="15">
        <v>42.7</v>
      </c>
      <c r="K181" s="15">
        <v>44.5</v>
      </c>
      <c r="L181" s="15">
        <v>42.9</v>
      </c>
      <c r="M181" s="15">
        <v>45.7</v>
      </c>
      <c r="N181" s="12" t="s">
        <v>60</v>
      </c>
      <c r="O181" s="12" t="s">
        <v>52</v>
      </c>
      <c r="P181" s="13"/>
      <c r="Q181">
        <v>80</v>
      </c>
      <c r="S181" s="63"/>
    </row>
    <row r="182" spans="1:19" ht="12.75">
      <c r="A182" t="s">
        <v>1078</v>
      </c>
      <c r="B182" s="15" t="s">
        <v>1848</v>
      </c>
      <c r="C182" s="15" t="s">
        <v>55</v>
      </c>
      <c r="D182" s="11"/>
      <c r="E182" s="11"/>
      <c r="F182" s="14">
        <v>39.32859163677652</v>
      </c>
      <c r="G182" s="15">
        <v>200</v>
      </c>
      <c r="H182" s="15">
        <v>30.2</v>
      </c>
      <c r="I182" s="15">
        <v>36.6</v>
      </c>
      <c r="J182" s="15">
        <v>40.3</v>
      </c>
      <c r="K182" s="15">
        <v>44.8</v>
      </c>
      <c r="L182" s="15">
        <v>39.4</v>
      </c>
      <c r="M182" s="15">
        <v>43.3</v>
      </c>
      <c r="N182" s="12" t="s">
        <v>56</v>
      </c>
      <c r="O182" s="12" t="s">
        <v>52</v>
      </c>
      <c r="P182" s="13"/>
      <c r="Q182">
        <v>78</v>
      </c>
      <c r="S182" s="63"/>
    </row>
    <row r="183" spans="1:19" ht="12.75">
      <c r="A183" t="s">
        <v>1078</v>
      </c>
      <c r="B183" s="15" t="s">
        <v>1848</v>
      </c>
      <c r="C183" s="15" t="s">
        <v>98</v>
      </c>
      <c r="D183" s="11"/>
      <c r="E183" s="11"/>
      <c r="F183" s="14">
        <v>38.77860251372085</v>
      </c>
      <c r="G183" s="15">
        <v>200</v>
      </c>
      <c r="H183" s="15">
        <v>28.1</v>
      </c>
      <c r="I183" s="15">
        <v>34</v>
      </c>
      <c r="J183" s="15">
        <v>41.2</v>
      </c>
      <c r="K183" s="15">
        <v>46.9</v>
      </c>
      <c r="L183" s="15">
        <v>45.6</v>
      </c>
      <c r="M183" s="15">
        <v>44.1</v>
      </c>
      <c r="N183" s="12" t="s">
        <v>99</v>
      </c>
      <c r="O183" s="12" t="s">
        <v>73</v>
      </c>
      <c r="P183" s="13"/>
      <c r="Q183">
        <v>99</v>
      </c>
      <c r="S183" s="63"/>
    </row>
    <row r="184" spans="1:19" ht="12.75">
      <c r="A184" t="s">
        <v>1080</v>
      </c>
      <c r="B184" s="15" t="s">
        <v>1848</v>
      </c>
      <c r="C184" s="15" t="s">
        <v>57</v>
      </c>
      <c r="D184" s="11"/>
      <c r="E184" s="11"/>
      <c r="F184" s="14">
        <v>39.73940241386049</v>
      </c>
      <c r="G184" s="15">
        <v>200</v>
      </c>
      <c r="H184" s="15">
        <v>31.1</v>
      </c>
      <c r="I184" s="15">
        <v>35.9</v>
      </c>
      <c r="J184" s="15">
        <v>41.9</v>
      </c>
      <c r="K184" s="15">
        <v>44.4</v>
      </c>
      <c r="L184" s="15">
        <v>39.6</v>
      </c>
      <c r="M184" s="15">
        <v>43.1</v>
      </c>
      <c r="N184" s="12" t="s">
        <v>58</v>
      </c>
      <c r="O184" s="12" t="s">
        <v>52</v>
      </c>
      <c r="P184" s="13"/>
      <c r="Q184">
        <v>79</v>
      </c>
      <c r="S184" s="63"/>
    </row>
    <row r="185" spans="1:19" ht="12.75">
      <c r="A185" t="s">
        <v>1071</v>
      </c>
      <c r="B185" s="15" t="s">
        <v>1848</v>
      </c>
      <c r="C185" s="15" t="s">
        <v>61</v>
      </c>
      <c r="D185" s="11"/>
      <c r="E185" s="11"/>
      <c r="F185" s="14">
        <v>40.80606977653328</v>
      </c>
      <c r="G185" s="15">
        <v>200</v>
      </c>
      <c r="H185" s="15">
        <v>31.9</v>
      </c>
      <c r="I185" s="15">
        <v>36.5</v>
      </c>
      <c r="J185" s="15">
        <v>44</v>
      </c>
      <c r="K185" s="15">
        <v>45.4</v>
      </c>
      <c r="L185" s="15">
        <v>41</v>
      </c>
      <c r="M185" s="15">
        <v>45.9</v>
      </c>
      <c r="N185" s="12" t="s">
        <v>62</v>
      </c>
      <c r="O185" s="12" t="s">
        <v>52</v>
      </c>
      <c r="P185" s="13"/>
      <c r="Q185">
        <v>81</v>
      </c>
      <c r="S185" s="63"/>
    </row>
    <row r="186" spans="1:19" ht="12.75">
      <c r="A186" t="s">
        <v>1071</v>
      </c>
      <c r="B186" s="15" t="s">
        <v>1848</v>
      </c>
      <c r="C186" s="15" t="s">
        <v>76</v>
      </c>
      <c r="D186" s="11"/>
      <c r="E186" s="11"/>
      <c r="F186" s="14">
        <v>40.99166814635168</v>
      </c>
      <c r="G186" s="15">
        <v>200</v>
      </c>
      <c r="H186" s="15">
        <v>32.8</v>
      </c>
      <c r="I186" s="15">
        <v>35.8</v>
      </c>
      <c r="J186" s="15">
        <v>41.4</v>
      </c>
      <c r="K186" s="15">
        <v>46.8</v>
      </c>
      <c r="L186" s="15">
        <v>44.2</v>
      </c>
      <c r="M186" s="15">
        <v>39.8</v>
      </c>
      <c r="N186" s="12" t="s">
        <v>77</v>
      </c>
      <c r="O186" s="12" t="s">
        <v>73</v>
      </c>
      <c r="P186" s="13"/>
      <c r="Q186">
        <v>88</v>
      </c>
      <c r="S186" s="63"/>
    </row>
    <row r="187" spans="1:19" ht="12.75">
      <c r="A187" t="s">
        <v>1071</v>
      </c>
      <c r="B187" s="15" t="s">
        <v>1848</v>
      </c>
      <c r="C187" s="15" t="s">
        <v>100</v>
      </c>
      <c r="D187" s="11"/>
      <c r="E187" s="11"/>
      <c r="F187" s="14">
        <v>40.905220297268116</v>
      </c>
      <c r="G187" s="15">
        <v>200</v>
      </c>
      <c r="H187" s="15">
        <v>30.9</v>
      </c>
      <c r="I187" s="15">
        <v>35.4</v>
      </c>
      <c r="J187" s="15">
        <v>43.2</v>
      </c>
      <c r="K187" s="15">
        <v>50.3</v>
      </c>
      <c r="L187" s="15">
        <v>46</v>
      </c>
      <c r="M187" s="15">
        <v>40.5</v>
      </c>
      <c r="N187" s="12" t="s">
        <v>101</v>
      </c>
      <c r="O187" s="12" t="s">
        <v>73</v>
      </c>
      <c r="P187" s="13"/>
      <c r="Q187">
        <v>100</v>
      </c>
      <c r="S187" s="63"/>
    </row>
    <row r="188" spans="1:19" ht="12.75">
      <c r="A188" t="s">
        <v>1074</v>
      </c>
      <c r="B188" s="15" t="s">
        <v>1848</v>
      </c>
      <c r="C188" s="15" t="s">
        <v>86</v>
      </c>
      <c r="D188" s="11"/>
      <c r="E188" s="11"/>
      <c r="F188" s="14">
        <v>42.09547765161237</v>
      </c>
      <c r="G188" s="15">
        <v>200</v>
      </c>
      <c r="H188" s="15">
        <v>33.1</v>
      </c>
      <c r="I188" s="15">
        <v>36.8</v>
      </c>
      <c r="J188" s="15">
        <v>42.8</v>
      </c>
      <c r="K188" s="15">
        <v>48.8</v>
      </c>
      <c r="L188" s="15">
        <v>47</v>
      </c>
      <c r="M188" s="15">
        <v>43.6</v>
      </c>
      <c r="N188" s="12" t="s">
        <v>87</v>
      </c>
      <c r="O188" s="12" t="s">
        <v>73</v>
      </c>
      <c r="P188" s="13"/>
      <c r="Q188">
        <v>93</v>
      </c>
      <c r="S188" s="63"/>
    </row>
    <row r="189" spans="1:19" ht="12.75">
      <c r="A189" t="s">
        <v>1074</v>
      </c>
      <c r="B189" s="15" t="s">
        <v>1848</v>
      </c>
      <c r="C189" s="15" t="s">
        <v>84</v>
      </c>
      <c r="D189" s="11"/>
      <c r="E189" s="11"/>
      <c r="F189" s="14">
        <v>42.12689117052371</v>
      </c>
      <c r="G189" s="15">
        <v>200</v>
      </c>
      <c r="H189" s="15">
        <v>33.2</v>
      </c>
      <c r="I189" s="15">
        <v>36.6</v>
      </c>
      <c r="J189" s="15">
        <v>42.8</v>
      </c>
      <c r="K189" s="15">
        <v>48.9</v>
      </c>
      <c r="L189" s="15">
        <v>48.1</v>
      </c>
      <c r="M189" s="15">
        <v>46.8</v>
      </c>
      <c r="N189" s="12" t="s">
        <v>85</v>
      </c>
      <c r="O189" s="12" t="s">
        <v>73</v>
      </c>
      <c r="P189" s="13"/>
      <c r="Q189">
        <v>92</v>
      </c>
      <c r="S189" s="63"/>
    </row>
    <row r="190" spans="1:19" ht="12.75">
      <c r="A190" t="s">
        <v>1074</v>
      </c>
      <c r="B190" s="15" t="s">
        <v>1848</v>
      </c>
      <c r="C190" s="15" t="s">
        <v>104</v>
      </c>
      <c r="D190" s="11"/>
      <c r="E190" s="11"/>
      <c r="F190" s="14">
        <v>41.83502566637544</v>
      </c>
      <c r="G190" s="15">
        <v>200</v>
      </c>
      <c r="H190" s="15">
        <v>32.2</v>
      </c>
      <c r="I190" s="15">
        <v>36.5</v>
      </c>
      <c r="J190" s="15">
        <v>43.7</v>
      </c>
      <c r="K190" s="15">
        <v>49</v>
      </c>
      <c r="L190" s="15">
        <v>46.5</v>
      </c>
      <c r="M190" s="15">
        <v>45.7</v>
      </c>
      <c r="N190" s="12" t="s">
        <v>105</v>
      </c>
      <c r="O190" s="12" t="s">
        <v>73</v>
      </c>
      <c r="P190" s="13"/>
      <c r="Q190">
        <v>102</v>
      </c>
      <c r="S190" s="63"/>
    </row>
    <row r="191" spans="1:19" ht="12.75">
      <c r="A191" t="s">
        <v>1074</v>
      </c>
      <c r="B191" s="15" t="s">
        <v>1848</v>
      </c>
      <c r="C191" s="15" t="s">
        <v>82</v>
      </c>
      <c r="D191" s="11"/>
      <c r="E191" s="11"/>
      <c r="F191" s="14">
        <v>41.72364369383493</v>
      </c>
      <c r="G191" s="15">
        <v>200</v>
      </c>
      <c r="H191" s="15">
        <v>32.7</v>
      </c>
      <c r="I191" s="15">
        <v>36.8</v>
      </c>
      <c r="J191" s="15">
        <v>41.8</v>
      </c>
      <c r="K191" s="15">
        <v>49.2</v>
      </c>
      <c r="L191" s="15">
        <v>46.4</v>
      </c>
      <c r="M191" s="15">
        <v>43.3</v>
      </c>
      <c r="N191" s="12" t="s">
        <v>83</v>
      </c>
      <c r="O191" s="12" t="s">
        <v>73</v>
      </c>
      <c r="P191" s="13"/>
      <c r="Q191">
        <v>91</v>
      </c>
      <c r="S191" s="63"/>
    </row>
    <row r="192" spans="1:19" ht="12.75">
      <c r="A192" t="s">
        <v>1074</v>
      </c>
      <c r="B192" s="15" t="s">
        <v>1848</v>
      </c>
      <c r="C192" s="15" t="s">
        <v>102</v>
      </c>
      <c r="D192" s="11"/>
      <c r="E192" s="11"/>
      <c r="F192" s="14">
        <v>41.54951626656378</v>
      </c>
      <c r="G192" s="15">
        <v>200</v>
      </c>
      <c r="H192" s="15">
        <v>31.9</v>
      </c>
      <c r="I192" s="15">
        <v>36.1</v>
      </c>
      <c r="J192" s="15">
        <v>44</v>
      </c>
      <c r="K192" s="15">
        <v>49.3</v>
      </c>
      <c r="L192" s="15">
        <v>45.2</v>
      </c>
      <c r="M192" s="15">
        <v>42.5</v>
      </c>
      <c r="N192" s="12" t="s">
        <v>103</v>
      </c>
      <c r="O192" s="12" t="s">
        <v>73</v>
      </c>
      <c r="P192" s="13"/>
      <c r="Q192">
        <v>101</v>
      </c>
      <c r="S192" s="63"/>
    </row>
    <row r="193" spans="1:19" ht="12.75">
      <c r="A193" t="s">
        <v>1081</v>
      </c>
      <c r="B193" s="15" t="s">
        <v>1848</v>
      </c>
      <c r="C193" s="15" t="s">
        <v>63</v>
      </c>
      <c r="D193" s="11"/>
      <c r="E193" s="11"/>
      <c r="F193" s="14">
        <v>42.91640443236904</v>
      </c>
      <c r="G193" s="15">
        <v>200</v>
      </c>
      <c r="H193" s="15">
        <v>33.3</v>
      </c>
      <c r="I193" s="15">
        <v>38.7</v>
      </c>
      <c r="J193" s="15">
        <v>45.6</v>
      </c>
      <c r="K193" s="15">
        <v>47.4</v>
      </c>
      <c r="L193" s="15">
        <v>45</v>
      </c>
      <c r="M193" s="15">
        <v>50.1</v>
      </c>
      <c r="N193" s="12" t="s">
        <v>60</v>
      </c>
      <c r="O193" s="12" t="s">
        <v>52</v>
      </c>
      <c r="P193" s="13"/>
      <c r="Q193">
        <v>82</v>
      </c>
      <c r="S193" s="62"/>
    </row>
    <row r="194" spans="2:19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P194" s="13"/>
      <c r="S194" s="62"/>
    </row>
    <row r="195" spans="2:1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P195" s="13"/>
    </row>
    <row r="196" spans="1:19" ht="12.75">
      <c r="A196" t="s">
        <v>725</v>
      </c>
      <c r="C196" t="s">
        <v>669</v>
      </c>
      <c r="D196" s="11"/>
      <c r="E196" s="11"/>
      <c r="F196" s="65">
        <v>26.9</v>
      </c>
      <c r="G196" s="64">
        <v>21.8</v>
      </c>
      <c r="H196" s="64">
        <v>23.8</v>
      </c>
      <c r="I196" s="64">
        <v>19.3</v>
      </c>
      <c r="J196" s="64">
        <v>26.1</v>
      </c>
      <c r="K196" s="64">
        <v>36.7</v>
      </c>
      <c r="L196" s="64">
        <v>39</v>
      </c>
      <c r="M196" s="64">
        <v>30.8</v>
      </c>
      <c r="P196" s="13"/>
      <c r="S196" s="63"/>
    </row>
    <row r="197" spans="1:19" ht="12.75">
      <c r="A197" t="s">
        <v>726</v>
      </c>
      <c r="B197" s="11"/>
      <c r="C197" t="s">
        <v>670</v>
      </c>
      <c r="D197" s="11"/>
      <c r="E197" s="11"/>
      <c r="F197" s="65">
        <v>29.1</v>
      </c>
      <c r="G197" s="64">
        <v>26.4</v>
      </c>
      <c r="H197" s="64">
        <v>23.5</v>
      </c>
      <c r="I197" s="64">
        <v>21.5</v>
      </c>
      <c r="J197" s="64">
        <v>29.5</v>
      </c>
      <c r="K197" s="64">
        <v>39.8</v>
      </c>
      <c r="L197" s="64">
        <v>37.9</v>
      </c>
      <c r="M197" s="64">
        <v>35.2</v>
      </c>
      <c r="P197" s="13"/>
      <c r="S197" s="63"/>
    </row>
    <row r="198" spans="1:19" ht="12.75">
      <c r="A198" t="s">
        <v>726</v>
      </c>
      <c r="B198" s="7"/>
      <c r="C198" t="s">
        <v>671</v>
      </c>
      <c r="D198" s="7"/>
      <c r="E198" s="7"/>
      <c r="F198" s="65">
        <v>28.9</v>
      </c>
      <c r="G198" s="64">
        <v>24.6</v>
      </c>
      <c r="H198" s="64">
        <v>23.1</v>
      </c>
      <c r="I198" s="64">
        <v>21.5</v>
      </c>
      <c r="J198" s="64">
        <v>29.2</v>
      </c>
      <c r="K198" s="64">
        <v>39.2</v>
      </c>
      <c r="L198" s="64">
        <v>37.4</v>
      </c>
      <c r="M198" s="64">
        <v>33.2</v>
      </c>
      <c r="N198" s="8"/>
      <c r="O198" s="8"/>
      <c r="P198" s="9"/>
      <c r="S198" s="63"/>
    </row>
    <row r="199" spans="1:19" ht="12.75">
      <c r="A199" t="s">
        <v>727</v>
      </c>
      <c r="C199" t="s">
        <v>672</v>
      </c>
      <c r="F199" s="65">
        <v>30.9</v>
      </c>
      <c r="G199" s="64">
        <v>26.8</v>
      </c>
      <c r="H199" s="64">
        <v>22.6</v>
      </c>
      <c r="I199" s="64">
        <v>24.4</v>
      </c>
      <c r="J199" s="64">
        <v>34.8</v>
      </c>
      <c r="K199" s="64">
        <v>40.1</v>
      </c>
      <c r="L199" s="64">
        <v>32.5</v>
      </c>
      <c r="M199" s="64">
        <v>37.1</v>
      </c>
      <c r="S199" s="63"/>
    </row>
    <row r="200" spans="1:19" ht="12.75">
      <c r="A200" t="s">
        <v>727</v>
      </c>
      <c r="C200" t="s">
        <v>673</v>
      </c>
      <c r="F200" s="65">
        <v>31.3</v>
      </c>
      <c r="G200" s="64">
        <v>28.2</v>
      </c>
      <c r="H200" s="64">
        <v>21.4</v>
      </c>
      <c r="I200" s="64">
        <v>25.7</v>
      </c>
      <c r="J200" s="64">
        <v>33.5</v>
      </c>
      <c r="K200" s="64">
        <v>41.1</v>
      </c>
      <c r="L200" s="64">
        <v>35.7</v>
      </c>
      <c r="M200" s="64">
        <v>37.8</v>
      </c>
      <c r="S200" s="63"/>
    </row>
    <row r="201" spans="1:19" ht="12.75">
      <c r="A201" t="s">
        <v>727</v>
      </c>
      <c r="C201" t="s">
        <v>674</v>
      </c>
      <c r="F201" s="65">
        <v>31</v>
      </c>
      <c r="G201" s="64">
        <v>26.3</v>
      </c>
      <c r="H201" s="64">
        <v>21.6</v>
      </c>
      <c r="I201" s="64">
        <v>24.9</v>
      </c>
      <c r="J201" s="64">
        <v>35.9</v>
      </c>
      <c r="K201" s="64">
        <v>40.5</v>
      </c>
      <c r="L201" s="64">
        <v>32.7</v>
      </c>
      <c r="M201" s="64">
        <v>37.4</v>
      </c>
      <c r="S201" s="63"/>
    </row>
    <row r="202" spans="1:19" ht="12.75">
      <c r="A202" t="s">
        <v>727</v>
      </c>
      <c r="C202" t="s">
        <v>675</v>
      </c>
      <c r="F202" s="65">
        <v>30.6</v>
      </c>
      <c r="G202" s="64">
        <v>28.9</v>
      </c>
      <c r="H202" s="64">
        <v>22.6</v>
      </c>
      <c r="I202" s="64">
        <v>23.6</v>
      </c>
      <c r="J202" s="64">
        <v>32.8</v>
      </c>
      <c r="K202" s="64">
        <v>40.6</v>
      </c>
      <c r="L202" s="64">
        <v>36</v>
      </c>
      <c r="M202" s="64">
        <v>37.1</v>
      </c>
      <c r="S202" s="63"/>
    </row>
    <row r="203" spans="1:19" ht="12.75">
      <c r="A203" t="s">
        <v>728</v>
      </c>
      <c r="C203" t="s">
        <v>676</v>
      </c>
      <c r="F203" s="65">
        <v>32.4</v>
      </c>
      <c r="G203" s="64">
        <v>28.4</v>
      </c>
      <c r="H203" s="64">
        <v>23.2</v>
      </c>
      <c r="I203" s="64">
        <v>25.7</v>
      </c>
      <c r="J203" s="64">
        <v>36.1</v>
      </c>
      <c r="K203" s="64">
        <v>41.8</v>
      </c>
      <c r="L203" s="64">
        <v>37.1</v>
      </c>
      <c r="M203" s="64">
        <v>39.3</v>
      </c>
      <c r="S203" s="63"/>
    </row>
    <row r="204" spans="1:19" ht="12.75">
      <c r="A204" t="s">
        <v>728</v>
      </c>
      <c r="C204" t="s">
        <v>677</v>
      </c>
      <c r="F204" s="65">
        <v>31.5</v>
      </c>
      <c r="G204" s="64">
        <v>26.2</v>
      </c>
      <c r="H204" s="64">
        <v>20.8</v>
      </c>
      <c r="I204" s="64">
        <v>27.3</v>
      </c>
      <c r="J204" s="64">
        <v>33.8</v>
      </c>
      <c r="K204" s="64">
        <v>41.5</v>
      </c>
      <c r="L204" s="64">
        <v>35.4</v>
      </c>
      <c r="M204" s="64">
        <v>37.7</v>
      </c>
      <c r="S204" s="63"/>
    </row>
    <row r="205" spans="1:19" ht="12.75">
      <c r="A205" t="s">
        <v>728</v>
      </c>
      <c r="C205" t="s">
        <v>678</v>
      </c>
      <c r="F205" s="65">
        <v>32</v>
      </c>
      <c r="G205" s="64">
        <v>27.1</v>
      </c>
      <c r="H205" s="64">
        <v>23.6</v>
      </c>
      <c r="I205" s="64">
        <v>25.7</v>
      </c>
      <c r="J205" s="64">
        <v>34.5</v>
      </c>
      <c r="K205" s="64">
        <v>39.1</v>
      </c>
      <c r="L205" s="64">
        <v>35.5</v>
      </c>
      <c r="M205" s="64">
        <v>38</v>
      </c>
      <c r="S205" s="63"/>
    </row>
    <row r="206" spans="1:19" ht="12.75">
      <c r="A206" t="s">
        <v>729</v>
      </c>
      <c r="C206" t="s">
        <v>679</v>
      </c>
      <c r="F206" s="65">
        <v>32.9</v>
      </c>
      <c r="G206" s="64">
        <v>27.2</v>
      </c>
      <c r="H206" s="64">
        <v>23.6</v>
      </c>
      <c r="I206" s="64">
        <v>26.3</v>
      </c>
      <c r="J206" s="64">
        <v>36.2</v>
      </c>
      <c r="K206" s="64">
        <v>42.7</v>
      </c>
      <c r="L206" s="64">
        <v>38.9</v>
      </c>
      <c r="M206" s="64">
        <v>39.9</v>
      </c>
      <c r="S206" s="63"/>
    </row>
    <row r="207" spans="1:19" ht="12.75">
      <c r="A207" t="s">
        <v>729</v>
      </c>
      <c r="C207" t="s">
        <v>680</v>
      </c>
      <c r="F207" s="65">
        <v>33</v>
      </c>
      <c r="G207" s="64">
        <v>28.1</v>
      </c>
      <c r="H207" s="64">
        <v>24.2</v>
      </c>
      <c r="I207" s="64">
        <v>25.8</v>
      </c>
      <c r="J207" s="64">
        <v>35.7</v>
      </c>
      <c r="K207" s="64">
        <v>44.8</v>
      </c>
      <c r="L207" s="64">
        <v>42.3</v>
      </c>
      <c r="M207" s="64">
        <v>40.1</v>
      </c>
      <c r="S207" s="63"/>
    </row>
    <row r="208" spans="1:19" ht="12.75">
      <c r="A208" t="s">
        <v>729</v>
      </c>
      <c r="C208" t="s">
        <v>681</v>
      </c>
      <c r="F208" s="65">
        <v>33.4</v>
      </c>
      <c r="G208" s="64">
        <v>29.1</v>
      </c>
      <c r="H208" s="64">
        <v>23.2</v>
      </c>
      <c r="I208" s="64">
        <v>27.6</v>
      </c>
      <c r="J208" s="64">
        <v>38.2</v>
      </c>
      <c r="K208" s="64">
        <v>40.9</v>
      </c>
      <c r="L208" s="64">
        <v>38</v>
      </c>
      <c r="M208" s="64">
        <v>40.4</v>
      </c>
      <c r="S208" s="63"/>
    </row>
    <row r="209" spans="1:19" ht="12.75">
      <c r="A209" t="s">
        <v>729</v>
      </c>
      <c r="C209" t="s">
        <v>682</v>
      </c>
      <c r="F209" s="65">
        <v>33.4</v>
      </c>
      <c r="G209" s="64">
        <v>28.4</v>
      </c>
      <c r="H209" s="64">
        <v>24.9</v>
      </c>
      <c r="I209" s="64">
        <v>27.6</v>
      </c>
      <c r="J209" s="64">
        <v>35.6</v>
      </c>
      <c r="K209" s="64">
        <v>39.8</v>
      </c>
      <c r="L209" s="64">
        <v>35.9</v>
      </c>
      <c r="M209" s="64">
        <v>38.3</v>
      </c>
      <c r="Q209" t="s">
        <v>234</v>
      </c>
      <c r="S209" s="63"/>
    </row>
    <row r="210" spans="1:19" ht="12.75">
      <c r="A210" t="s">
        <v>729</v>
      </c>
      <c r="C210" t="s">
        <v>683</v>
      </c>
      <c r="F210" s="65">
        <v>32.7</v>
      </c>
      <c r="G210" s="64">
        <v>28.2</v>
      </c>
      <c r="H210" s="64">
        <v>23.3</v>
      </c>
      <c r="I210" s="64">
        <v>28</v>
      </c>
      <c r="J210" s="64">
        <v>37.1</v>
      </c>
      <c r="K210" s="64">
        <v>37</v>
      </c>
      <c r="L210" s="64">
        <v>34.3</v>
      </c>
      <c r="M210" s="64">
        <v>38.7</v>
      </c>
      <c r="S210" s="63"/>
    </row>
    <row r="211" spans="1:19" ht="12.75">
      <c r="A211" t="s">
        <v>730</v>
      </c>
      <c r="B211" s="16"/>
      <c r="C211" t="s">
        <v>684</v>
      </c>
      <c r="D211" s="60"/>
      <c r="E211" s="60"/>
      <c r="F211" s="65">
        <v>34.5</v>
      </c>
      <c r="G211" s="64">
        <v>26.5</v>
      </c>
      <c r="H211" s="64">
        <v>26.8</v>
      </c>
      <c r="I211" s="64">
        <v>27.9</v>
      </c>
      <c r="J211" s="64">
        <v>35.8</v>
      </c>
      <c r="K211" s="64">
        <v>40.3</v>
      </c>
      <c r="L211" s="64">
        <v>40.8</v>
      </c>
      <c r="M211" s="64">
        <v>40.3</v>
      </c>
      <c r="N211" s="16"/>
      <c r="O211" s="16"/>
      <c r="Q211">
        <v>141</v>
      </c>
      <c r="S211" s="63"/>
    </row>
    <row r="212" spans="1:19" ht="12.75">
      <c r="A212" t="s">
        <v>731</v>
      </c>
      <c r="B212" s="16"/>
      <c r="C212" t="s">
        <v>685</v>
      </c>
      <c r="D212" s="60"/>
      <c r="E212" s="60"/>
      <c r="F212" s="65">
        <v>34.4</v>
      </c>
      <c r="G212" s="64">
        <v>26.2</v>
      </c>
      <c r="H212" s="64">
        <v>23</v>
      </c>
      <c r="I212" s="64">
        <v>29.5</v>
      </c>
      <c r="J212" s="64">
        <v>38.4</v>
      </c>
      <c r="K212" s="64">
        <v>46.3</v>
      </c>
      <c r="L212" s="64">
        <v>43.3</v>
      </c>
      <c r="M212" s="64">
        <v>40.6</v>
      </c>
      <c r="N212" s="16"/>
      <c r="O212" s="16"/>
      <c r="Q212">
        <v>1</v>
      </c>
      <c r="S212" s="63"/>
    </row>
    <row r="213" spans="1:19" ht="12.75">
      <c r="A213" t="s">
        <v>731</v>
      </c>
      <c r="B213" s="16"/>
      <c r="C213" t="s">
        <v>686</v>
      </c>
      <c r="D213" s="60"/>
      <c r="E213" s="60"/>
      <c r="F213" s="65">
        <v>34.1</v>
      </c>
      <c r="G213" s="64">
        <v>29.3</v>
      </c>
      <c r="H213" s="64">
        <v>24.8</v>
      </c>
      <c r="I213" s="64">
        <v>30.2</v>
      </c>
      <c r="J213" s="64">
        <v>38</v>
      </c>
      <c r="K213" s="64">
        <v>37.5</v>
      </c>
      <c r="L213" s="64">
        <v>34.8</v>
      </c>
      <c r="M213" s="64">
        <v>39.3</v>
      </c>
      <c r="N213" s="16"/>
      <c r="O213" s="16"/>
      <c r="Q213">
        <f>+Q212+1</f>
        <v>2</v>
      </c>
      <c r="S213" s="63"/>
    </row>
    <row r="214" spans="1:19" ht="12.75">
      <c r="A214" t="s">
        <v>731</v>
      </c>
      <c r="B214" s="16"/>
      <c r="C214" t="s">
        <v>687</v>
      </c>
      <c r="D214" s="60"/>
      <c r="E214" s="60"/>
      <c r="F214" s="65">
        <v>34.2</v>
      </c>
      <c r="G214" s="64">
        <v>30.4</v>
      </c>
      <c r="H214" s="64">
        <v>25.9</v>
      </c>
      <c r="I214" s="64">
        <v>28</v>
      </c>
      <c r="J214" s="64">
        <v>35.9</v>
      </c>
      <c r="K214" s="64">
        <v>40.5</v>
      </c>
      <c r="L214" s="64">
        <v>38.7</v>
      </c>
      <c r="M214" s="64">
        <v>39.6</v>
      </c>
      <c r="N214" s="16"/>
      <c r="O214" s="16"/>
      <c r="Q214">
        <v>3</v>
      </c>
      <c r="S214" s="63"/>
    </row>
    <row r="215" spans="1:19" ht="12.75">
      <c r="A215" t="s">
        <v>730</v>
      </c>
      <c r="B215" s="16"/>
      <c r="C215" t="s">
        <v>688</v>
      </c>
      <c r="D215" s="60"/>
      <c r="E215" s="60"/>
      <c r="F215" s="65">
        <v>34.6</v>
      </c>
      <c r="G215" s="64">
        <v>25.5</v>
      </c>
      <c r="H215" s="64">
        <v>23.7</v>
      </c>
      <c r="I215" s="64">
        <v>29.9</v>
      </c>
      <c r="J215" s="64">
        <v>38.4</v>
      </c>
      <c r="K215" s="64">
        <v>43.7</v>
      </c>
      <c r="L215" s="64">
        <v>39.1</v>
      </c>
      <c r="M215" s="64">
        <v>40.4</v>
      </c>
      <c r="N215" s="16"/>
      <c r="O215" s="16"/>
      <c r="Q215">
        <v>4</v>
      </c>
      <c r="S215" s="63"/>
    </row>
    <row r="216" spans="1:19" ht="12.75">
      <c r="A216" t="s">
        <v>730</v>
      </c>
      <c r="B216" s="16"/>
      <c r="C216" t="s">
        <v>689</v>
      </c>
      <c r="D216" s="60"/>
      <c r="E216" s="60"/>
      <c r="F216" s="65">
        <v>34.7</v>
      </c>
      <c r="G216" s="64">
        <v>28.5</v>
      </c>
      <c r="H216" s="64">
        <v>25.3</v>
      </c>
      <c r="I216" s="64">
        <v>28.5</v>
      </c>
      <c r="J216" s="64">
        <v>37.1</v>
      </c>
      <c r="K216" s="64">
        <v>42.6</v>
      </c>
      <c r="L216" s="64">
        <v>42.9</v>
      </c>
      <c r="M216" s="64">
        <v>40.9</v>
      </c>
      <c r="N216" s="16"/>
      <c r="O216" s="16"/>
      <c r="Q216">
        <v>142</v>
      </c>
      <c r="S216" s="63"/>
    </row>
    <row r="217" spans="1:19" ht="12.75">
      <c r="A217" t="s">
        <v>732</v>
      </c>
      <c r="B217" s="60"/>
      <c r="C217" t="s">
        <v>690</v>
      </c>
      <c r="D217" s="60"/>
      <c r="E217" s="60"/>
      <c r="F217" s="65">
        <v>35.6</v>
      </c>
      <c r="G217" s="64">
        <v>30</v>
      </c>
      <c r="H217" s="64">
        <v>25.1</v>
      </c>
      <c r="I217" s="64">
        <v>29.5</v>
      </c>
      <c r="J217" s="64">
        <v>38.7</v>
      </c>
      <c r="K217" s="64">
        <v>47.3</v>
      </c>
      <c r="L217" s="64">
        <v>49</v>
      </c>
      <c r="M217" s="64">
        <v>41.6</v>
      </c>
      <c r="N217" s="60"/>
      <c r="O217" s="60"/>
      <c r="S217" s="63"/>
    </row>
    <row r="218" spans="1:19" ht="12.75">
      <c r="A218" t="s">
        <v>733</v>
      </c>
      <c r="C218" t="s">
        <v>691</v>
      </c>
      <c r="F218" s="65">
        <v>36.7</v>
      </c>
      <c r="G218" s="64">
        <v>28.9</v>
      </c>
      <c r="H218" s="64">
        <v>25.9</v>
      </c>
      <c r="I218" s="64">
        <v>31.5</v>
      </c>
      <c r="J218" s="64">
        <v>40.1</v>
      </c>
      <c r="K218" s="64">
        <v>45</v>
      </c>
      <c r="L218" s="64">
        <v>45.5</v>
      </c>
      <c r="M218" s="64">
        <v>41.1</v>
      </c>
      <c r="S218" s="63"/>
    </row>
    <row r="219" spans="1:19" ht="12.75">
      <c r="A219" t="s">
        <v>733</v>
      </c>
      <c r="C219" t="s">
        <v>692</v>
      </c>
      <c r="F219" s="65">
        <v>36.7</v>
      </c>
      <c r="G219" s="64">
        <v>29.2</v>
      </c>
      <c r="H219" s="64">
        <v>27.2</v>
      </c>
      <c r="I219" s="64">
        <v>31.8</v>
      </c>
      <c r="J219" s="64">
        <v>39.8</v>
      </c>
      <c r="K219" s="64">
        <v>40.4</v>
      </c>
      <c r="L219" s="64">
        <v>41.2</v>
      </c>
      <c r="M219" s="64">
        <v>41</v>
      </c>
      <c r="S219" s="63"/>
    </row>
    <row r="220" spans="1:19" ht="12.75">
      <c r="A220" t="s">
        <v>733</v>
      </c>
      <c r="C220" t="s">
        <v>693</v>
      </c>
      <c r="F220" s="65">
        <v>36.6</v>
      </c>
      <c r="G220" s="64">
        <v>27.4</v>
      </c>
      <c r="H220" s="64">
        <v>27.5</v>
      </c>
      <c r="I220" s="64">
        <v>30.4</v>
      </c>
      <c r="J220" s="64">
        <v>39.7</v>
      </c>
      <c r="K220" s="64">
        <v>42.8</v>
      </c>
      <c r="L220" s="64">
        <v>41.7</v>
      </c>
      <c r="M220" s="64">
        <v>41.5</v>
      </c>
      <c r="S220" s="63"/>
    </row>
    <row r="221" spans="1:19" ht="12.75">
      <c r="A221" t="s">
        <v>734</v>
      </c>
      <c r="C221" t="s">
        <v>694</v>
      </c>
      <c r="F221" s="65">
        <v>37.6</v>
      </c>
      <c r="G221" s="64">
        <v>28.1</v>
      </c>
      <c r="H221" s="64">
        <v>26.6</v>
      </c>
      <c r="I221" s="64">
        <v>33</v>
      </c>
      <c r="J221" s="64">
        <v>40.9</v>
      </c>
      <c r="K221" s="64">
        <v>45.3</v>
      </c>
      <c r="L221" s="64">
        <v>45.7</v>
      </c>
      <c r="M221" s="64">
        <v>41.8</v>
      </c>
      <c r="S221" s="63"/>
    </row>
    <row r="222" spans="1:19" ht="12.75">
      <c r="A222" t="s">
        <v>734</v>
      </c>
      <c r="C222" t="s">
        <v>695</v>
      </c>
      <c r="F222" s="65">
        <v>38.4</v>
      </c>
      <c r="G222" s="64">
        <v>29.2</v>
      </c>
      <c r="H222" s="64">
        <v>27.3</v>
      </c>
      <c r="I222" s="64">
        <v>33.4</v>
      </c>
      <c r="J222" s="64">
        <v>41.4</v>
      </c>
      <c r="K222" s="64">
        <v>48.4</v>
      </c>
      <c r="L222" s="64">
        <v>49</v>
      </c>
      <c r="M222" s="64">
        <v>41.6</v>
      </c>
      <c r="S222" s="63"/>
    </row>
    <row r="223" spans="1:19" ht="12.75">
      <c r="A223" t="s">
        <v>734</v>
      </c>
      <c r="C223" t="s">
        <v>696</v>
      </c>
      <c r="F223" s="65">
        <v>37.9</v>
      </c>
      <c r="G223" s="64">
        <v>28.1</v>
      </c>
      <c r="H223" s="64">
        <v>28.1</v>
      </c>
      <c r="I223" s="64">
        <v>32.3</v>
      </c>
      <c r="J223" s="64">
        <v>41.4</v>
      </c>
      <c r="K223" s="64">
        <v>43.9</v>
      </c>
      <c r="L223" s="64">
        <v>42.6</v>
      </c>
      <c r="M223" s="64">
        <v>41.2</v>
      </c>
      <c r="S223" s="63"/>
    </row>
    <row r="224" spans="1:19" ht="12.75">
      <c r="A224" t="s">
        <v>735</v>
      </c>
      <c r="C224" t="s">
        <v>697</v>
      </c>
      <c r="F224" s="65">
        <v>40.1</v>
      </c>
      <c r="G224" s="64">
        <v>25.6</v>
      </c>
      <c r="H224" s="64">
        <v>30.8</v>
      </c>
      <c r="I224" s="64">
        <v>35.4</v>
      </c>
      <c r="J224" s="64">
        <v>43.1</v>
      </c>
      <c r="K224" s="64">
        <v>44</v>
      </c>
      <c r="L224" s="64">
        <v>42.9</v>
      </c>
      <c r="M224" s="64">
        <v>41.3</v>
      </c>
      <c r="S224" s="63"/>
    </row>
    <row r="225" spans="1:19" ht="12.75">
      <c r="A225" t="s">
        <v>736</v>
      </c>
      <c r="C225" t="s">
        <v>698</v>
      </c>
      <c r="F225" s="65">
        <v>41.3</v>
      </c>
      <c r="G225" s="64">
        <v>25.8</v>
      </c>
      <c r="H225" s="64">
        <v>28.4</v>
      </c>
      <c r="I225" s="64">
        <v>40.9</v>
      </c>
      <c r="J225" s="64">
        <v>48.6</v>
      </c>
      <c r="K225" s="64">
        <v>51.1</v>
      </c>
      <c r="L225" s="64">
        <v>49</v>
      </c>
      <c r="M225" s="64">
        <v>41.9</v>
      </c>
      <c r="S225" s="63"/>
    </row>
    <row r="226" spans="1:19" ht="12.75">
      <c r="A226" t="s">
        <v>736</v>
      </c>
      <c r="C226" t="s">
        <v>699</v>
      </c>
      <c r="F226" s="65">
        <v>41.4</v>
      </c>
      <c r="G226" s="64">
        <v>27.2</v>
      </c>
      <c r="H226" s="64">
        <v>28.3</v>
      </c>
      <c r="I226" s="64">
        <v>41.4</v>
      </c>
      <c r="J226" s="64">
        <v>49.6</v>
      </c>
      <c r="K226" s="64">
        <v>51.6</v>
      </c>
      <c r="L226" s="64">
        <v>51.4</v>
      </c>
      <c r="M226" s="64">
        <v>42</v>
      </c>
      <c r="S226" s="63"/>
    </row>
    <row r="227" spans="1:19" ht="12.75">
      <c r="A227" t="s">
        <v>736</v>
      </c>
      <c r="C227" t="s">
        <v>700</v>
      </c>
      <c r="F227" s="65">
        <v>40.8</v>
      </c>
      <c r="G227" s="64">
        <v>25.9</v>
      </c>
      <c r="H227" s="64">
        <v>31.8</v>
      </c>
      <c r="I227" s="64">
        <v>36.2</v>
      </c>
      <c r="J227" s="64">
        <v>43.6</v>
      </c>
      <c r="K227" s="64">
        <v>44.1</v>
      </c>
      <c r="L227" s="64">
        <v>43</v>
      </c>
      <c r="M227" s="64">
        <v>41.4</v>
      </c>
      <c r="S227" s="63"/>
    </row>
    <row r="228" spans="1:19" ht="12.75">
      <c r="A228" t="s">
        <v>737</v>
      </c>
      <c r="C228" t="s">
        <v>701</v>
      </c>
      <c r="F228" s="65">
        <v>41.7</v>
      </c>
      <c r="G228" s="64">
        <v>25.2</v>
      </c>
      <c r="H228" s="64">
        <v>33</v>
      </c>
      <c r="I228" s="64">
        <v>38</v>
      </c>
      <c r="J228" s="64">
        <v>43.3</v>
      </c>
      <c r="K228" s="64">
        <v>43.7</v>
      </c>
      <c r="L228" s="64">
        <v>44.8</v>
      </c>
      <c r="M228" s="64">
        <v>41.2</v>
      </c>
      <c r="S228" s="63"/>
    </row>
    <row r="229" spans="1:19" ht="12.75">
      <c r="A229" t="s">
        <v>728</v>
      </c>
      <c r="C229" t="s">
        <v>702</v>
      </c>
      <c r="F229" s="65">
        <v>32.2</v>
      </c>
      <c r="G229" s="65">
        <v>27.3</v>
      </c>
      <c r="H229" s="65">
        <v>24.9</v>
      </c>
      <c r="I229" s="65">
        <v>25.3</v>
      </c>
      <c r="J229" s="65">
        <v>34.1</v>
      </c>
      <c r="K229" s="65">
        <v>39.5</v>
      </c>
      <c r="L229" s="65">
        <v>36.4</v>
      </c>
      <c r="M229" s="65">
        <v>38.3</v>
      </c>
      <c r="S229" s="63"/>
    </row>
    <row r="230" spans="1:19" ht="12.75">
      <c r="A230" t="s">
        <v>727</v>
      </c>
      <c r="C230" t="s">
        <v>703</v>
      </c>
      <c r="F230" s="65">
        <v>30.6</v>
      </c>
      <c r="G230" s="65">
        <v>28.9</v>
      </c>
      <c r="H230" s="65">
        <v>22.6</v>
      </c>
      <c r="I230" s="65">
        <v>23.6</v>
      </c>
      <c r="J230" s="65">
        <v>32.8</v>
      </c>
      <c r="K230" s="65">
        <v>40.6</v>
      </c>
      <c r="L230" s="65">
        <v>36</v>
      </c>
      <c r="M230" s="65">
        <v>37.1</v>
      </c>
      <c r="S230" s="63"/>
    </row>
    <row r="231" spans="1:19" ht="12.75">
      <c r="A231" t="s">
        <v>738</v>
      </c>
      <c r="F231" s="65"/>
      <c r="S231" s="63"/>
    </row>
    <row r="232" spans="1:19" ht="12.75">
      <c r="A232" t="s">
        <v>739</v>
      </c>
      <c r="C232" t="s">
        <v>705</v>
      </c>
      <c r="F232" s="65">
        <v>30.4</v>
      </c>
      <c r="G232" s="65">
        <v>25.2</v>
      </c>
      <c r="H232" s="65">
        <v>22.9</v>
      </c>
      <c r="I232" s="65">
        <v>22.6</v>
      </c>
      <c r="J232" s="65">
        <v>32.5</v>
      </c>
      <c r="K232" s="65">
        <v>43.1</v>
      </c>
      <c r="L232" s="65">
        <v>47.6</v>
      </c>
      <c r="M232" s="65">
        <v>46.1</v>
      </c>
      <c r="S232" s="63"/>
    </row>
    <row r="233" spans="1:19" ht="12.75">
      <c r="A233" t="s">
        <v>275</v>
      </c>
      <c r="C233" t="s">
        <v>706</v>
      </c>
      <c r="F233" s="65">
        <v>31.8</v>
      </c>
      <c r="G233" s="65">
        <v>27.7</v>
      </c>
      <c r="H233" s="65">
        <v>22.9</v>
      </c>
      <c r="I233" s="65">
        <v>24.4</v>
      </c>
      <c r="J233" s="65">
        <v>35.8</v>
      </c>
      <c r="K233" s="65">
        <v>44.4</v>
      </c>
      <c r="L233" s="65">
        <v>43.1</v>
      </c>
      <c r="M233" s="65">
        <v>47.7</v>
      </c>
      <c r="S233" s="63"/>
    </row>
    <row r="234" spans="1:19" ht="12.75">
      <c r="A234" t="s">
        <v>276</v>
      </c>
      <c r="C234" t="s">
        <v>707</v>
      </c>
      <c r="F234" s="65">
        <v>32.6</v>
      </c>
      <c r="G234" s="65">
        <v>26.3</v>
      </c>
      <c r="H234" s="65">
        <v>23.3</v>
      </c>
      <c r="I234" s="65">
        <v>25.5</v>
      </c>
      <c r="J234" s="65">
        <v>36.4</v>
      </c>
      <c r="K234" s="65">
        <v>45.3</v>
      </c>
      <c r="L234" s="65">
        <v>43.5</v>
      </c>
      <c r="M234" s="65">
        <v>48.2</v>
      </c>
      <c r="S234" s="63"/>
    </row>
    <row r="235" spans="1:19" ht="12.75">
      <c r="A235" t="s">
        <v>276</v>
      </c>
      <c r="C235" t="s">
        <v>708</v>
      </c>
      <c r="F235" s="65">
        <v>33.2</v>
      </c>
      <c r="G235" s="65">
        <v>26.7</v>
      </c>
      <c r="H235" s="65">
        <v>23.4</v>
      </c>
      <c r="I235" s="65">
        <v>26.3</v>
      </c>
      <c r="J235" s="65">
        <v>37</v>
      </c>
      <c r="K235" s="65">
        <v>45.6</v>
      </c>
      <c r="L235" s="65">
        <v>43.9</v>
      </c>
      <c r="M235" s="65">
        <v>48.1</v>
      </c>
      <c r="S235" s="63"/>
    </row>
    <row r="236" spans="1:19" ht="12.75">
      <c r="A236" t="s">
        <v>277</v>
      </c>
      <c r="C236" t="s">
        <v>709</v>
      </c>
      <c r="F236" s="65">
        <v>33.9</v>
      </c>
      <c r="G236" s="65">
        <v>26.1</v>
      </c>
      <c r="H236" s="65">
        <v>22.5</v>
      </c>
      <c r="I236" s="65">
        <v>28.7</v>
      </c>
      <c r="J236" s="65">
        <v>38.7</v>
      </c>
      <c r="K236" s="65">
        <v>46.8</v>
      </c>
      <c r="L236" s="65">
        <v>43.6</v>
      </c>
      <c r="M236" s="65">
        <v>49.6</v>
      </c>
      <c r="S236" s="63"/>
    </row>
    <row r="237" spans="1:19" ht="12.75">
      <c r="A237" t="s">
        <v>277</v>
      </c>
      <c r="C237" t="s">
        <v>710</v>
      </c>
      <c r="F237" s="65">
        <v>34.2</v>
      </c>
      <c r="G237" s="65">
        <v>27.8</v>
      </c>
      <c r="H237" s="65">
        <v>23.1</v>
      </c>
      <c r="I237" s="65">
        <v>28.7</v>
      </c>
      <c r="J237" s="65">
        <v>38.9</v>
      </c>
      <c r="K237" s="65">
        <v>45.1</v>
      </c>
      <c r="L237" s="65">
        <v>43.6</v>
      </c>
      <c r="M237" s="65">
        <v>52</v>
      </c>
      <c r="S237" s="63"/>
    </row>
    <row r="238" spans="1:19" ht="12.75">
      <c r="A238" t="s">
        <v>278</v>
      </c>
      <c r="C238" t="s">
        <v>711</v>
      </c>
      <c r="F238" s="65">
        <v>34.8</v>
      </c>
      <c r="G238" s="65">
        <v>27.8</v>
      </c>
      <c r="H238" s="65">
        <v>24.9</v>
      </c>
      <c r="I238" s="65">
        <v>28.2</v>
      </c>
      <c r="J238" s="65">
        <v>38.7</v>
      </c>
      <c r="K238" s="65">
        <v>45.8</v>
      </c>
      <c r="L238" s="65">
        <v>42.3</v>
      </c>
      <c r="M238" s="65">
        <v>50.7</v>
      </c>
      <c r="S238" s="63"/>
    </row>
    <row r="239" spans="1:19" ht="12.75">
      <c r="A239" t="s">
        <v>278</v>
      </c>
      <c r="C239" t="s">
        <v>712</v>
      </c>
      <c r="F239" s="65">
        <v>34.8</v>
      </c>
      <c r="G239" s="65">
        <v>27</v>
      </c>
      <c r="H239" s="65">
        <v>24.8</v>
      </c>
      <c r="I239" s="65">
        <v>28.4</v>
      </c>
      <c r="J239" s="65">
        <v>38.5</v>
      </c>
      <c r="K239" s="65">
        <v>45.8</v>
      </c>
      <c r="L239" s="65">
        <v>42.8</v>
      </c>
      <c r="M239" s="65">
        <v>50.5</v>
      </c>
      <c r="S239" s="63"/>
    </row>
    <row r="240" spans="1:19" ht="12.75">
      <c r="A240" t="s">
        <v>278</v>
      </c>
      <c r="C240" t="s">
        <v>713</v>
      </c>
      <c r="F240" s="65">
        <v>34.8</v>
      </c>
      <c r="G240" s="65">
        <v>26.9</v>
      </c>
      <c r="H240" s="65">
        <v>25.9</v>
      </c>
      <c r="I240" s="65">
        <v>27.7</v>
      </c>
      <c r="J240" s="65">
        <v>38.3</v>
      </c>
      <c r="K240" s="65">
        <v>45.6</v>
      </c>
      <c r="L240" s="65">
        <v>42.5</v>
      </c>
      <c r="M240" s="65">
        <v>51</v>
      </c>
      <c r="S240" s="63"/>
    </row>
    <row r="241" spans="1:19" ht="12.75">
      <c r="A241" t="s">
        <v>278</v>
      </c>
      <c r="C241" t="s">
        <v>714</v>
      </c>
      <c r="F241" s="65">
        <v>35.3</v>
      </c>
      <c r="G241" s="65">
        <v>29.1</v>
      </c>
      <c r="H241" s="65">
        <v>25.2</v>
      </c>
      <c r="I241" s="65">
        <v>28.8</v>
      </c>
      <c r="J241" s="65">
        <v>38.5</v>
      </c>
      <c r="K241" s="65">
        <v>48.7</v>
      </c>
      <c r="L241" s="65">
        <v>52.5</v>
      </c>
      <c r="M241" s="65">
        <v>58.4</v>
      </c>
      <c r="S241" s="63"/>
    </row>
    <row r="242" spans="1:19" ht="12.75">
      <c r="A242" t="s">
        <v>279</v>
      </c>
      <c r="C242" t="s">
        <v>715</v>
      </c>
      <c r="F242" s="65">
        <v>36.1</v>
      </c>
      <c r="G242" s="65">
        <v>28.2</v>
      </c>
      <c r="H242" s="65">
        <v>25</v>
      </c>
      <c r="I242" s="65">
        <v>31</v>
      </c>
      <c r="J242" s="65">
        <v>40.3</v>
      </c>
      <c r="K242" s="65">
        <v>43.5</v>
      </c>
      <c r="L242" s="65">
        <v>45.9</v>
      </c>
      <c r="M242" s="65">
        <v>53</v>
      </c>
      <c r="S242" s="63"/>
    </row>
    <row r="243" spans="1:19" ht="12.75">
      <c r="A243" t="s">
        <v>280</v>
      </c>
      <c r="C243" t="s">
        <v>716</v>
      </c>
      <c r="F243" s="65">
        <v>36.9</v>
      </c>
      <c r="G243" s="65">
        <v>27.4</v>
      </c>
      <c r="H243" s="65">
        <v>25</v>
      </c>
      <c r="I243" s="65">
        <v>32.7</v>
      </c>
      <c r="J243" s="65">
        <v>40.4</v>
      </c>
      <c r="K243" s="65">
        <v>50.8</v>
      </c>
      <c r="L243" s="65">
        <v>53.9</v>
      </c>
      <c r="M243" s="65">
        <v>60.1</v>
      </c>
      <c r="S243" s="63"/>
    </row>
    <row r="244" spans="1:19" ht="12.75">
      <c r="A244" t="s">
        <v>280</v>
      </c>
      <c r="C244" t="s">
        <v>717</v>
      </c>
      <c r="F244" s="65">
        <v>37.1</v>
      </c>
      <c r="G244" s="65">
        <v>27.5</v>
      </c>
      <c r="H244" s="65">
        <v>25.6</v>
      </c>
      <c r="I244" s="65">
        <v>32.1</v>
      </c>
      <c r="J244" s="65">
        <v>41.2</v>
      </c>
      <c r="K244" s="65">
        <v>50.4</v>
      </c>
      <c r="L244" s="65">
        <v>52.4</v>
      </c>
      <c r="M244" s="65">
        <v>58.4</v>
      </c>
      <c r="S244" s="63"/>
    </row>
    <row r="245" spans="1:19" ht="12.75">
      <c r="A245" t="s">
        <v>281</v>
      </c>
      <c r="C245" t="s">
        <v>718</v>
      </c>
      <c r="F245" s="65">
        <v>38.2</v>
      </c>
      <c r="G245" s="65">
        <v>28.7</v>
      </c>
      <c r="H245" s="65">
        <v>28.3</v>
      </c>
      <c r="I245" s="65">
        <v>32.9</v>
      </c>
      <c r="J245" s="65">
        <v>40.9</v>
      </c>
      <c r="K245" s="65">
        <v>42.8</v>
      </c>
      <c r="L245" s="65">
        <v>48</v>
      </c>
      <c r="M245" s="65">
        <v>54.3</v>
      </c>
      <c r="S245" s="63"/>
    </row>
    <row r="246" spans="1:19" ht="12.75">
      <c r="A246" t="s">
        <v>281</v>
      </c>
      <c r="C246" t="s">
        <v>719</v>
      </c>
      <c r="F246" s="65">
        <v>38.4</v>
      </c>
      <c r="G246" s="65">
        <v>28.8</v>
      </c>
      <c r="H246" s="65">
        <v>26.3</v>
      </c>
      <c r="I246" s="65">
        <v>35.1</v>
      </c>
      <c r="J246" s="65">
        <v>41.9</v>
      </c>
      <c r="K246" s="65">
        <v>51.4</v>
      </c>
      <c r="L246" s="65">
        <v>52.9</v>
      </c>
      <c r="M246" s="65">
        <v>59.2</v>
      </c>
      <c r="S246" s="63"/>
    </row>
    <row r="247" spans="1:19" ht="12.75">
      <c r="A247" t="s">
        <v>281</v>
      </c>
      <c r="C247" t="s">
        <v>720</v>
      </c>
      <c r="F247" s="65">
        <v>38.1</v>
      </c>
      <c r="G247" s="65">
        <v>28</v>
      </c>
      <c r="H247" s="65">
        <v>27.6</v>
      </c>
      <c r="I247" s="65">
        <v>32.9</v>
      </c>
      <c r="J247" s="65">
        <v>40.9</v>
      </c>
      <c r="K247" s="65">
        <v>43.8</v>
      </c>
      <c r="L247" s="65">
        <v>49.8</v>
      </c>
      <c r="M247" s="65">
        <v>53.8</v>
      </c>
      <c r="S247" s="63"/>
    </row>
    <row r="248" spans="1:19" ht="12.75">
      <c r="A248" t="s">
        <v>281</v>
      </c>
      <c r="C248" t="s">
        <v>721</v>
      </c>
      <c r="F248" s="65">
        <v>38.4</v>
      </c>
      <c r="G248" s="65">
        <v>29.5</v>
      </c>
      <c r="H248" s="65">
        <v>26.6</v>
      </c>
      <c r="I248" s="65">
        <v>34.1</v>
      </c>
      <c r="J248" s="65">
        <v>42.8</v>
      </c>
      <c r="K248" s="65">
        <v>51.2</v>
      </c>
      <c r="L248" s="65">
        <v>50.1</v>
      </c>
      <c r="M248" s="65">
        <v>57.7</v>
      </c>
      <c r="S248" s="63"/>
    </row>
    <row r="249" spans="1:19" ht="12.75">
      <c r="A249" t="s">
        <v>282</v>
      </c>
      <c r="C249" t="s">
        <v>722</v>
      </c>
      <c r="F249" s="65">
        <v>38.6</v>
      </c>
      <c r="G249" s="65">
        <v>29.6</v>
      </c>
      <c r="H249" s="65">
        <v>29.1</v>
      </c>
      <c r="I249" s="65">
        <v>33.2</v>
      </c>
      <c r="J249" s="65">
        <v>41</v>
      </c>
      <c r="K249" s="65">
        <v>42.9</v>
      </c>
      <c r="L249" s="65">
        <v>46.2</v>
      </c>
      <c r="M249" s="65">
        <v>55.4</v>
      </c>
      <c r="S249" s="63"/>
    </row>
    <row r="250" spans="1:19" ht="12.75">
      <c r="A250" t="s">
        <v>283</v>
      </c>
      <c r="C250" t="s">
        <v>723</v>
      </c>
      <c r="F250" s="65">
        <v>39.9</v>
      </c>
      <c r="G250" s="65">
        <v>25.9</v>
      </c>
      <c r="H250" s="65">
        <v>29.6</v>
      </c>
      <c r="I250" s="65">
        <v>36.3</v>
      </c>
      <c r="J250" s="65">
        <v>41.7</v>
      </c>
      <c r="K250" s="65">
        <v>43</v>
      </c>
      <c r="L250" s="65">
        <v>48.4</v>
      </c>
      <c r="M250" s="65">
        <v>56.3</v>
      </c>
      <c r="S250" s="63"/>
    </row>
    <row r="251" spans="1:19" ht="12.75">
      <c r="A251" t="s">
        <v>283</v>
      </c>
      <c r="C251" t="s">
        <v>724</v>
      </c>
      <c r="F251" s="65">
        <v>40.3</v>
      </c>
      <c r="G251" s="65">
        <v>27.5</v>
      </c>
      <c r="H251" s="65">
        <v>26.8</v>
      </c>
      <c r="I251" s="65">
        <v>41.7</v>
      </c>
      <c r="J251" s="65">
        <v>50.4</v>
      </c>
      <c r="K251" s="65">
        <v>54.3</v>
      </c>
      <c r="L251" s="65">
        <v>54.3</v>
      </c>
      <c r="M251" s="65">
        <v>59.8</v>
      </c>
      <c r="S251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C19" sqref="C19:D19"/>
    </sheetView>
  </sheetViews>
  <sheetFormatPr defaultColWidth="9.140625" defaultRowHeight="12.75"/>
  <cols>
    <col min="1" max="1" width="7.7109375" style="0" customWidth="1"/>
    <col min="2" max="2" width="10.421875" style="0" customWidth="1"/>
    <col min="3" max="3" width="28.421875" style="0" customWidth="1"/>
    <col min="4" max="4" width="5.00390625" style="0" customWidth="1"/>
    <col min="5" max="5" width="6.57421875" style="0" customWidth="1"/>
    <col min="6" max="6" width="5.7109375" style="0" customWidth="1"/>
    <col min="7" max="12" width="4.00390625" style="0" customWidth="1"/>
    <col min="13" max="13" width="4.57421875" style="0" customWidth="1"/>
    <col min="14" max="14" width="47.57421875" style="0" bestFit="1" customWidth="1"/>
    <col min="15" max="15" width="4.140625" style="0" customWidth="1"/>
  </cols>
  <sheetData>
    <row r="2" ht="12.75">
      <c r="A2" t="s">
        <v>342</v>
      </c>
    </row>
    <row r="3" ht="12.75">
      <c r="A3" t="s">
        <v>1187</v>
      </c>
    </row>
    <row r="4" ht="12.75">
      <c r="A4" t="s">
        <v>1187</v>
      </c>
    </row>
    <row r="5" ht="13.5" thickBot="1">
      <c r="A5" t="s">
        <v>1187</v>
      </c>
    </row>
    <row r="6" spans="1:16" ht="13.5" thickTop="1">
      <c r="A6" s="1" t="s">
        <v>1188</v>
      </c>
      <c r="B6" s="2" t="s">
        <v>1189</v>
      </c>
      <c r="C6" s="3" t="s">
        <v>1190</v>
      </c>
      <c r="D6" s="2" t="s">
        <v>1191</v>
      </c>
      <c r="E6" s="2" t="s">
        <v>1192</v>
      </c>
      <c r="F6" s="2" t="s">
        <v>1193</v>
      </c>
      <c r="G6" s="3">
        <v>63</v>
      </c>
      <c r="H6" s="3">
        <v>125</v>
      </c>
      <c r="I6" s="3">
        <v>250</v>
      </c>
      <c r="J6" s="3">
        <v>500</v>
      </c>
      <c r="K6" s="3" t="s">
        <v>1194</v>
      </c>
      <c r="L6" s="3" t="s">
        <v>1195</v>
      </c>
      <c r="M6" s="3" t="s">
        <v>1196</v>
      </c>
      <c r="N6" s="4" t="s">
        <v>1197</v>
      </c>
      <c r="O6" s="4" t="s">
        <v>1198</v>
      </c>
      <c r="P6" s="5"/>
    </row>
    <row r="7" spans="1:16" ht="12.75">
      <c r="A7" s="6" t="s">
        <v>1187</v>
      </c>
      <c r="B7" s="7"/>
      <c r="C7" s="7"/>
      <c r="D7" s="7" t="s">
        <v>343</v>
      </c>
      <c r="E7" s="7" t="s">
        <v>1199</v>
      </c>
      <c r="F7" s="7" t="s">
        <v>1200</v>
      </c>
      <c r="G7" s="7" t="s">
        <v>1201</v>
      </c>
      <c r="H7" s="7" t="s">
        <v>1201</v>
      </c>
      <c r="I7" s="7" t="s">
        <v>1201</v>
      </c>
      <c r="J7" s="7" t="s">
        <v>1201</v>
      </c>
      <c r="K7" s="7" t="s">
        <v>1201</v>
      </c>
      <c r="L7" s="7" t="s">
        <v>1201</v>
      </c>
      <c r="M7" s="7" t="s">
        <v>1201</v>
      </c>
      <c r="N7" s="8"/>
      <c r="O7" s="8"/>
      <c r="P7" s="9"/>
    </row>
    <row r="8" spans="1:16" ht="12.75">
      <c r="A8" s="10" t="s">
        <v>1202</v>
      </c>
      <c r="B8" s="11" t="s">
        <v>1202</v>
      </c>
      <c r="C8" s="11" t="s">
        <v>1202</v>
      </c>
      <c r="D8" s="11" t="s">
        <v>1202</v>
      </c>
      <c r="E8" s="11" t="s">
        <v>1202</v>
      </c>
      <c r="F8" s="11">
        <v>200</v>
      </c>
      <c r="G8" s="11">
        <v>200</v>
      </c>
      <c r="H8" s="11">
        <v>200</v>
      </c>
      <c r="I8" s="11">
        <v>200</v>
      </c>
      <c r="J8" s="11">
        <v>200</v>
      </c>
      <c r="K8" s="11">
        <v>200</v>
      </c>
      <c r="L8" s="11">
        <v>200</v>
      </c>
      <c r="M8" s="11">
        <v>200</v>
      </c>
      <c r="O8" s="12" t="s">
        <v>1203</v>
      </c>
      <c r="P8" s="13"/>
    </row>
    <row r="9" spans="1:2" ht="13.5" thickBot="1">
      <c r="A9" s="17"/>
      <c r="B9" t="s">
        <v>342</v>
      </c>
    </row>
    <row r="10" spans="1:16" ht="13.5" thickTop="1">
      <c r="A10" s="1" t="s">
        <v>235</v>
      </c>
      <c r="B10" s="3" t="s">
        <v>236</v>
      </c>
      <c r="C10" s="3" t="s">
        <v>237</v>
      </c>
      <c r="D10" s="2"/>
      <c r="E10" s="2">
        <v>100</v>
      </c>
      <c r="F10" s="18">
        <v>38.05563298865137</v>
      </c>
      <c r="G10" s="2">
        <v>200</v>
      </c>
      <c r="H10" s="19">
        <v>32</v>
      </c>
      <c r="I10" s="19">
        <v>35</v>
      </c>
      <c r="J10" s="19">
        <v>36</v>
      </c>
      <c r="K10" s="19">
        <v>40</v>
      </c>
      <c r="L10" s="19">
        <v>46</v>
      </c>
      <c r="M10" s="19">
        <v>200</v>
      </c>
      <c r="N10" s="4" t="s">
        <v>238</v>
      </c>
      <c r="O10" s="4" t="s">
        <v>1215</v>
      </c>
      <c r="P10" s="5"/>
    </row>
    <row r="11" spans="1:16" ht="12.75">
      <c r="A11" s="10" t="s">
        <v>239</v>
      </c>
      <c r="B11" s="15" t="s">
        <v>236</v>
      </c>
      <c r="C11" s="15" t="s">
        <v>240</v>
      </c>
      <c r="D11" s="11"/>
      <c r="E11" s="11">
        <v>200</v>
      </c>
      <c r="F11" s="14">
        <v>43.852041954282925</v>
      </c>
      <c r="G11" s="11">
        <v>200</v>
      </c>
      <c r="H11" s="20">
        <v>35</v>
      </c>
      <c r="I11" s="20">
        <v>40</v>
      </c>
      <c r="J11" s="20">
        <v>43</v>
      </c>
      <c r="K11" s="20">
        <v>48</v>
      </c>
      <c r="L11" s="20">
        <v>53</v>
      </c>
      <c r="M11" s="20">
        <v>200</v>
      </c>
      <c r="N11" s="12" t="s">
        <v>241</v>
      </c>
      <c r="O11" s="12" t="s">
        <v>1215</v>
      </c>
      <c r="P11" s="13"/>
    </row>
    <row r="12" spans="1:16" ht="12.75">
      <c r="A12" s="10" t="s">
        <v>242</v>
      </c>
      <c r="B12" s="15" t="s">
        <v>236</v>
      </c>
      <c r="C12" s="15" t="s">
        <v>243</v>
      </c>
      <c r="D12" s="11"/>
      <c r="E12" s="11">
        <v>400</v>
      </c>
      <c r="F12" s="14">
        <v>49.25155038561199</v>
      </c>
      <c r="G12" s="11">
        <v>200</v>
      </c>
      <c r="H12" s="20">
        <v>41</v>
      </c>
      <c r="I12" s="20">
        <v>44</v>
      </c>
      <c r="J12" s="20">
        <v>49</v>
      </c>
      <c r="K12" s="20">
        <v>54</v>
      </c>
      <c r="L12" s="20">
        <v>58</v>
      </c>
      <c r="M12" s="20">
        <v>200</v>
      </c>
      <c r="N12" s="12" t="s">
        <v>244</v>
      </c>
      <c r="O12" s="12" t="s">
        <v>1215</v>
      </c>
      <c r="P12" s="13"/>
    </row>
    <row r="13" spans="1:16" ht="12.75">
      <c r="A13" s="10" t="s">
        <v>245</v>
      </c>
      <c r="B13" s="15" t="s">
        <v>236</v>
      </c>
      <c r="C13" s="15" t="s">
        <v>246</v>
      </c>
      <c r="D13" s="11"/>
      <c r="E13" s="11">
        <v>600</v>
      </c>
      <c r="F13" s="14">
        <v>52.46450299942191</v>
      </c>
      <c r="G13" s="11">
        <v>200</v>
      </c>
      <c r="H13" s="20">
        <v>43</v>
      </c>
      <c r="I13" s="20">
        <v>48</v>
      </c>
      <c r="J13" s="20">
        <v>53</v>
      </c>
      <c r="K13" s="20">
        <v>57</v>
      </c>
      <c r="L13" s="20">
        <v>60</v>
      </c>
      <c r="M13" s="20">
        <v>200</v>
      </c>
      <c r="N13" s="12" t="s">
        <v>247</v>
      </c>
      <c r="O13" s="12" t="s">
        <v>1215</v>
      </c>
      <c r="P13" s="13"/>
    </row>
    <row r="14" spans="1:16" ht="12.75">
      <c r="A14" s="10" t="s">
        <v>248</v>
      </c>
      <c r="B14" s="15" t="s">
        <v>236</v>
      </c>
      <c r="C14" s="15" t="s">
        <v>249</v>
      </c>
      <c r="D14" s="11"/>
      <c r="E14" s="11">
        <v>400</v>
      </c>
      <c r="F14" s="14">
        <v>44.07022145488498</v>
      </c>
      <c r="G14" s="11">
        <v>200</v>
      </c>
      <c r="H14" s="20">
        <v>33</v>
      </c>
      <c r="I14" s="20">
        <v>40</v>
      </c>
      <c r="J14" s="20">
        <v>46</v>
      </c>
      <c r="K14" s="20">
        <v>51</v>
      </c>
      <c r="L14" s="20">
        <v>57</v>
      </c>
      <c r="M14" s="20">
        <v>200</v>
      </c>
      <c r="N14" s="12" t="s">
        <v>250</v>
      </c>
      <c r="O14" s="12" t="s">
        <v>1215</v>
      </c>
      <c r="P14" s="13"/>
    </row>
    <row r="15" spans="1:16" ht="12.75">
      <c r="A15" s="10" t="s">
        <v>251</v>
      </c>
      <c r="B15" s="15" t="s">
        <v>236</v>
      </c>
      <c r="C15" s="15" t="s">
        <v>252</v>
      </c>
      <c r="D15" s="11"/>
      <c r="E15" s="11">
        <v>100</v>
      </c>
      <c r="F15" s="14">
        <v>41.60772940451747</v>
      </c>
      <c r="G15" s="11">
        <v>200</v>
      </c>
      <c r="H15" s="20">
        <v>33</v>
      </c>
      <c r="I15" s="20">
        <v>37</v>
      </c>
      <c r="J15" s="20">
        <v>41</v>
      </c>
      <c r="K15" s="20">
        <v>46</v>
      </c>
      <c r="L15" s="20">
        <v>52</v>
      </c>
      <c r="M15" s="20">
        <v>200</v>
      </c>
      <c r="N15" s="12" t="s">
        <v>253</v>
      </c>
      <c r="O15" s="12" t="s">
        <v>1215</v>
      </c>
      <c r="P15" s="13"/>
    </row>
    <row r="16" spans="1:16" ht="12.75">
      <c r="A16" s="10" t="s">
        <v>254</v>
      </c>
      <c r="B16" s="15" t="s">
        <v>236</v>
      </c>
      <c r="C16" s="15" t="s">
        <v>255</v>
      </c>
      <c r="D16" s="11"/>
      <c r="E16" s="11">
        <v>200</v>
      </c>
      <c r="F16" s="14">
        <v>46.11852793062789</v>
      </c>
      <c r="G16" s="11">
        <v>200</v>
      </c>
      <c r="H16" s="20">
        <v>37</v>
      </c>
      <c r="I16" s="20">
        <v>41</v>
      </c>
      <c r="J16" s="20">
        <v>46</v>
      </c>
      <c r="K16" s="20">
        <v>52</v>
      </c>
      <c r="L16" s="20">
        <v>59</v>
      </c>
      <c r="M16" s="20">
        <v>200</v>
      </c>
      <c r="N16" s="12" t="s">
        <v>256</v>
      </c>
      <c r="O16" s="12" t="s">
        <v>1215</v>
      </c>
      <c r="P16" s="13"/>
    </row>
    <row r="17" spans="1:16" ht="12.75">
      <c r="A17" s="10" t="s">
        <v>257</v>
      </c>
      <c r="B17" s="15" t="s">
        <v>236</v>
      </c>
      <c r="C17" s="15" t="s">
        <v>258</v>
      </c>
      <c r="D17" s="11"/>
      <c r="E17" s="11">
        <v>400</v>
      </c>
      <c r="F17" s="14">
        <v>51.11450009375143</v>
      </c>
      <c r="G17" s="11">
        <v>200</v>
      </c>
      <c r="H17" s="20">
        <v>41</v>
      </c>
      <c r="I17" s="20">
        <v>46</v>
      </c>
      <c r="J17" s="20">
        <v>52</v>
      </c>
      <c r="K17" s="20">
        <v>59</v>
      </c>
      <c r="L17" s="20">
        <v>64</v>
      </c>
      <c r="M17" s="20">
        <v>200</v>
      </c>
      <c r="N17" s="12" t="s">
        <v>259</v>
      </c>
      <c r="O17" s="12" t="s">
        <v>1215</v>
      </c>
      <c r="P17" s="13"/>
    </row>
    <row r="18" spans="1:16" ht="12.75">
      <c r="A18" s="10" t="s">
        <v>260</v>
      </c>
      <c r="B18" s="15" t="s">
        <v>236</v>
      </c>
      <c r="C18" s="15" t="s">
        <v>261</v>
      </c>
      <c r="D18" s="11"/>
      <c r="E18" s="11">
        <v>600</v>
      </c>
      <c r="F18" s="14">
        <v>54.2642127079109</v>
      </c>
      <c r="G18" s="11">
        <v>200</v>
      </c>
      <c r="H18" s="20">
        <v>43</v>
      </c>
      <c r="I18" s="20">
        <v>50</v>
      </c>
      <c r="J18" s="20">
        <v>57</v>
      </c>
      <c r="K18" s="20">
        <v>62</v>
      </c>
      <c r="L18" s="20">
        <v>66</v>
      </c>
      <c r="M18" s="20">
        <v>200</v>
      </c>
      <c r="N18" s="12" t="s">
        <v>262</v>
      </c>
      <c r="O18" s="12" t="s">
        <v>1215</v>
      </c>
      <c r="P18" s="13"/>
    </row>
    <row r="19" spans="1:16" ht="12.75">
      <c r="A19" s="10" t="s">
        <v>263</v>
      </c>
      <c r="B19" s="15" t="s">
        <v>236</v>
      </c>
      <c r="C19" s="15" t="s">
        <v>264</v>
      </c>
      <c r="D19" s="11"/>
      <c r="E19" s="11">
        <v>400</v>
      </c>
      <c r="F19" s="14">
        <v>46.36277764572837</v>
      </c>
      <c r="G19" s="11">
        <v>200</v>
      </c>
      <c r="H19" s="20">
        <v>36</v>
      </c>
      <c r="I19" s="20">
        <v>42</v>
      </c>
      <c r="J19" s="20">
        <v>47</v>
      </c>
      <c r="K19" s="20">
        <v>53</v>
      </c>
      <c r="L19" s="20">
        <v>60</v>
      </c>
      <c r="M19" s="20">
        <v>200</v>
      </c>
      <c r="N19" s="12" t="s">
        <v>265</v>
      </c>
      <c r="O19" s="12" t="s">
        <v>1215</v>
      </c>
      <c r="P19" s="13"/>
    </row>
    <row r="20" spans="1:16" ht="12.75">
      <c r="A20" s="10" t="s">
        <v>266</v>
      </c>
      <c r="B20" s="15" t="s">
        <v>236</v>
      </c>
      <c r="C20" s="15" t="s">
        <v>267</v>
      </c>
      <c r="D20" s="11"/>
      <c r="E20" s="11">
        <v>370</v>
      </c>
      <c r="F20" s="14">
        <v>46.25155038561199</v>
      </c>
      <c r="G20" s="11">
        <v>200</v>
      </c>
      <c r="H20" s="20">
        <v>37</v>
      </c>
      <c r="I20" s="20">
        <v>42</v>
      </c>
      <c r="J20" s="20">
        <v>46</v>
      </c>
      <c r="K20" s="20">
        <v>51</v>
      </c>
      <c r="L20" s="20">
        <v>55</v>
      </c>
      <c r="M20" s="20">
        <v>200</v>
      </c>
      <c r="N20" s="12" t="s">
        <v>268</v>
      </c>
      <c r="O20" s="12" t="s">
        <v>269</v>
      </c>
      <c r="P20" s="13"/>
    </row>
    <row r="21" spans="1:16" ht="12.75">
      <c r="A21" s="10" t="s">
        <v>270</v>
      </c>
      <c r="B21" s="15" t="s">
        <v>236</v>
      </c>
      <c r="C21" s="15" t="s">
        <v>271</v>
      </c>
      <c r="D21" s="11"/>
      <c r="E21" s="11"/>
      <c r="F21" s="14">
        <v>37.34508117529503</v>
      </c>
      <c r="G21" s="11">
        <v>200</v>
      </c>
      <c r="H21" s="20">
        <v>33</v>
      </c>
      <c r="I21" s="20">
        <v>33</v>
      </c>
      <c r="J21" s="20">
        <v>36</v>
      </c>
      <c r="K21" s="20">
        <v>38</v>
      </c>
      <c r="L21" s="20">
        <v>53</v>
      </c>
      <c r="M21" s="20">
        <v>60</v>
      </c>
      <c r="N21" s="12" t="s">
        <v>272</v>
      </c>
      <c r="O21" s="12" t="s">
        <v>269</v>
      </c>
      <c r="P21" s="13"/>
    </row>
    <row r="22" spans="1:16" ht="12.75">
      <c r="A22" s="10" t="s">
        <v>273</v>
      </c>
      <c r="B22" s="15" t="s">
        <v>236</v>
      </c>
      <c r="C22" s="15" t="s">
        <v>274</v>
      </c>
      <c r="D22" s="11"/>
      <c r="E22" s="11"/>
      <c r="F22" s="14">
        <v>40.633789890957026</v>
      </c>
      <c r="G22" s="11">
        <v>200</v>
      </c>
      <c r="H22" s="20">
        <v>34</v>
      </c>
      <c r="I22" s="20">
        <v>36</v>
      </c>
      <c r="J22" s="20">
        <v>38</v>
      </c>
      <c r="K22" s="20">
        <v>48</v>
      </c>
      <c r="L22" s="20">
        <v>55</v>
      </c>
      <c r="M22" s="20">
        <v>60</v>
      </c>
      <c r="N22" s="12" t="s">
        <v>284</v>
      </c>
      <c r="O22" s="12" t="s">
        <v>269</v>
      </c>
      <c r="P22" s="13"/>
    </row>
    <row r="23" spans="1:16" ht="12.75">
      <c r="A23" s="10" t="s">
        <v>285</v>
      </c>
      <c r="B23" s="15" t="s">
        <v>236</v>
      </c>
      <c r="C23" s="15" t="s">
        <v>286</v>
      </c>
      <c r="D23" s="11"/>
      <c r="E23" s="11"/>
      <c r="F23" s="14">
        <v>43.880916423762876</v>
      </c>
      <c r="G23" s="11">
        <v>200</v>
      </c>
      <c r="H23" s="20">
        <v>38</v>
      </c>
      <c r="I23" s="20">
        <v>38</v>
      </c>
      <c r="J23" s="20">
        <v>42</v>
      </c>
      <c r="K23" s="20">
        <v>51</v>
      </c>
      <c r="L23" s="20">
        <v>57</v>
      </c>
      <c r="M23" s="20">
        <v>63</v>
      </c>
      <c r="N23" s="12" t="s">
        <v>287</v>
      </c>
      <c r="O23" s="12" t="s">
        <v>269</v>
      </c>
      <c r="P23" s="13"/>
    </row>
    <row r="24" spans="1:16" ht="12.75">
      <c r="A24" s="10" t="s">
        <v>288</v>
      </c>
      <c r="B24" s="15" t="s">
        <v>236</v>
      </c>
      <c r="C24" s="15" t="s">
        <v>289</v>
      </c>
      <c r="D24" s="11"/>
      <c r="E24" s="11"/>
      <c r="F24" s="14">
        <v>49.092501673966616</v>
      </c>
      <c r="G24" s="11">
        <v>200</v>
      </c>
      <c r="H24" s="20">
        <v>40</v>
      </c>
      <c r="I24" s="20">
        <v>45</v>
      </c>
      <c r="J24" s="20">
        <v>48</v>
      </c>
      <c r="K24" s="20">
        <v>55</v>
      </c>
      <c r="L24" s="20">
        <v>60</v>
      </c>
      <c r="M24" s="20">
        <v>60</v>
      </c>
      <c r="N24" s="12" t="s">
        <v>290</v>
      </c>
      <c r="O24" s="12" t="s">
        <v>269</v>
      </c>
      <c r="P24" s="13"/>
    </row>
    <row r="25" spans="1:16" ht="12.75">
      <c r="A25" s="10" t="s">
        <v>291</v>
      </c>
      <c r="B25" s="15" t="s">
        <v>236</v>
      </c>
      <c r="C25" s="15" t="s">
        <v>292</v>
      </c>
      <c r="D25" s="11"/>
      <c r="E25" s="11"/>
      <c r="F25" s="14">
        <v>49.603532891772055</v>
      </c>
      <c r="G25" s="11">
        <v>200</v>
      </c>
      <c r="H25" s="20">
        <v>42</v>
      </c>
      <c r="I25" s="20">
        <v>43</v>
      </c>
      <c r="J25" s="20">
        <v>50</v>
      </c>
      <c r="K25" s="20">
        <v>56</v>
      </c>
      <c r="L25" s="20">
        <v>62</v>
      </c>
      <c r="M25" s="20">
        <v>65</v>
      </c>
      <c r="N25" s="12" t="s">
        <v>293</v>
      </c>
      <c r="O25" s="12" t="s">
        <v>269</v>
      </c>
      <c r="P25" s="13"/>
    </row>
    <row r="26" spans="1:16" ht="12.75">
      <c r="A26" s="10" t="s">
        <v>294</v>
      </c>
      <c r="B26" s="15" t="s">
        <v>236</v>
      </c>
      <c r="C26" s="15" t="s">
        <v>295</v>
      </c>
      <c r="D26" s="11"/>
      <c r="E26" s="11"/>
      <c r="F26" s="14">
        <v>41.810538383906575</v>
      </c>
      <c r="G26" s="11">
        <v>200</v>
      </c>
      <c r="H26" s="20">
        <v>30</v>
      </c>
      <c r="I26" s="20">
        <v>39</v>
      </c>
      <c r="J26" s="20">
        <v>45</v>
      </c>
      <c r="K26" s="20">
        <v>49</v>
      </c>
      <c r="L26" s="20">
        <v>51</v>
      </c>
      <c r="M26" s="20">
        <v>53</v>
      </c>
      <c r="N26" s="12" t="s">
        <v>293</v>
      </c>
      <c r="O26" s="12" t="s">
        <v>269</v>
      </c>
      <c r="P26" s="13"/>
    </row>
    <row r="27" spans="1:16" ht="12.75">
      <c r="A27" s="10" t="s">
        <v>296</v>
      </c>
      <c r="B27" s="15" t="s">
        <v>236</v>
      </c>
      <c r="C27" s="15" t="s">
        <v>297</v>
      </c>
      <c r="D27" s="11"/>
      <c r="E27" s="11"/>
      <c r="F27" s="14">
        <v>50.26251254932632</v>
      </c>
      <c r="G27" s="11">
        <v>200</v>
      </c>
      <c r="H27" s="20">
        <v>38</v>
      </c>
      <c r="I27" s="20">
        <v>47</v>
      </c>
      <c r="J27" s="20">
        <v>55</v>
      </c>
      <c r="K27" s="20">
        <v>61</v>
      </c>
      <c r="L27" s="20">
        <v>65</v>
      </c>
      <c r="M27" s="20">
        <v>64</v>
      </c>
      <c r="N27" s="12" t="s">
        <v>298</v>
      </c>
      <c r="O27" s="12" t="s">
        <v>269</v>
      </c>
      <c r="P27" s="13"/>
    </row>
    <row r="28" spans="1:16" ht="12.75">
      <c r="A28" s="10" t="s">
        <v>299</v>
      </c>
      <c r="B28" s="15" t="s">
        <v>236</v>
      </c>
      <c r="C28" s="15" t="s">
        <v>300</v>
      </c>
      <c r="D28" s="11"/>
      <c r="E28" s="11"/>
      <c r="F28" s="14">
        <v>47.46450299942191</v>
      </c>
      <c r="G28" s="11">
        <v>200</v>
      </c>
      <c r="H28" s="20">
        <v>40</v>
      </c>
      <c r="I28" s="20">
        <v>42</v>
      </c>
      <c r="J28" s="20">
        <v>47</v>
      </c>
      <c r="K28" s="20">
        <v>52</v>
      </c>
      <c r="L28" s="20">
        <v>55</v>
      </c>
      <c r="M28" s="20">
        <v>58</v>
      </c>
      <c r="N28" s="12" t="s">
        <v>301</v>
      </c>
      <c r="O28" s="12" t="s">
        <v>269</v>
      </c>
      <c r="P28" s="13"/>
    </row>
    <row r="29" spans="1:16" ht="12.75">
      <c r="A29" s="10" t="s">
        <v>302</v>
      </c>
      <c r="B29" s="15" t="s">
        <v>236</v>
      </c>
      <c r="C29" s="15" t="s">
        <v>303</v>
      </c>
      <c r="D29" s="11"/>
      <c r="E29" s="11"/>
      <c r="F29" s="14">
        <v>42.270510181345536</v>
      </c>
      <c r="G29" s="11">
        <v>200</v>
      </c>
      <c r="H29" s="20">
        <v>37</v>
      </c>
      <c r="I29" s="20">
        <v>37</v>
      </c>
      <c r="J29" s="20">
        <v>40</v>
      </c>
      <c r="K29" s="20">
        <v>48</v>
      </c>
      <c r="L29" s="20">
        <v>52</v>
      </c>
      <c r="M29" s="20">
        <v>55</v>
      </c>
      <c r="N29" s="12" t="s">
        <v>301</v>
      </c>
      <c r="O29" s="12" t="s">
        <v>269</v>
      </c>
      <c r="P29" s="13"/>
    </row>
    <row r="30" spans="1:16" ht="12.75">
      <c r="A30" s="10" t="s">
        <v>304</v>
      </c>
      <c r="B30" s="15" t="s">
        <v>236</v>
      </c>
      <c r="C30" s="15" t="s">
        <v>305</v>
      </c>
      <c r="D30" s="11"/>
      <c r="E30" s="11"/>
      <c r="F30" s="14">
        <v>42.284430614843934</v>
      </c>
      <c r="G30" s="11">
        <v>200</v>
      </c>
      <c r="H30" s="20">
        <v>38</v>
      </c>
      <c r="I30" s="20">
        <v>39</v>
      </c>
      <c r="J30" s="20">
        <v>39</v>
      </c>
      <c r="K30" s="20">
        <v>46</v>
      </c>
      <c r="L30" s="20">
        <v>55</v>
      </c>
      <c r="M30" s="20">
        <v>99</v>
      </c>
      <c r="N30" s="12" t="s">
        <v>306</v>
      </c>
      <c r="O30" s="12" t="s">
        <v>307</v>
      </c>
      <c r="P30" s="13"/>
    </row>
    <row r="31" spans="1:16" ht="12.75">
      <c r="A31" s="10" t="s">
        <v>308</v>
      </c>
      <c r="B31" s="15" t="s">
        <v>236</v>
      </c>
      <c r="C31" s="15" t="s">
        <v>309</v>
      </c>
      <c r="D31" s="11"/>
      <c r="E31" s="11"/>
      <c r="F31" s="14">
        <v>34.71306405792341</v>
      </c>
      <c r="G31" s="11">
        <v>200</v>
      </c>
      <c r="H31" s="20">
        <v>28</v>
      </c>
      <c r="I31" s="20">
        <v>32</v>
      </c>
      <c r="J31" s="20">
        <v>33</v>
      </c>
      <c r="K31" s="20">
        <v>36</v>
      </c>
      <c r="L31" s="20">
        <v>45</v>
      </c>
      <c r="M31" s="20">
        <v>50</v>
      </c>
      <c r="N31" s="12" t="s">
        <v>310</v>
      </c>
      <c r="O31" s="12" t="s">
        <v>311</v>
      </c>
      <c r="P31" s="13"/>
    </row>
    <row r="32" spans="1:16" ht="12.75">
      <c r="A32" s="10" t="s">
        <v>312</v>
      </c>
      <c r="B32" s="15" t="s">
        <v>236</v>
      </c>
      <c r="C32" s="15" t="s">
        <v>313</v>
      </c>
      <c r="D32" s="11"/>
      <c r="E32" s="11"/>
      <c r="F32" s="14">
        <v>38.985717886197314</v>
      </c>
      <c r="G32" s="11">
        <v>200</v>
      </c>
      <c r="H32" s="20">
        <v>32</v>
      </c>
      <c r="I32" s="20">
        <v>34</v>
      </c>
      <c r="J32" s="20">
        <v>37</v>
      </c>
      <c r="K32" s="20">
        <v>45</v>
      </c>
      <c r="L32" s="20">
        <v>52</v>
      </c>
      <c r="M32" s="20">
        <v>57</v>
      </c>
      <c r="N32" s="12" t="s">
        <v>314</v>
      </c>
      <c r="O32" s="12" t="s">
        <v>311</v>
      </c>
      <c r="P32" s="13"/>
    </row>
    <row r="33" spans="1:16" ht="12.75">
      <c r="A33" s="10" t="s">
        <v>315</v>
      </c>
      <c r="B33" s="15" t="s">
        <v>236</v>
      </c>
      <c r="C33" s="15" t="s">
        <v>316</v>
      </c>
      <c r="D33" s="11"/>
      <c r="E33" s="11"/>
      <c r="F33" s="14">
        <v>41.95470362360297</v>
      </c>
      <c r="G33" s="11">
        <v>200</v>
      </c>
      <c r="H33" s="20">
        <v>34</v>
      </c>
      <c r="I33" s="20">
        <v>38</v>
      </c>
      <c r="J33" s="20">
        <v>40</v>
      </c>
      <c r="K33" s="20">
        <v>47</v>
      </c>
      <c r="L33" s="20">
        <v>55</v>
      </c>
      <c r="M33" s="20">
        <v>60</v>
      </c>
      <c r="N33" s="12" t="s">
        <v>317</v>
      </c>
      <c r="O33" s="12" t="s">
        <v>311</v>
      </c>
      <c r="P33" s="13"/>
    </row>
    <row r="34" spans="1:16" ht="12.75">
      <c r="A34" s="10" t="s">
        <v>318</v>
      </c>
      <c r="B34" s="15" t="s">
        <v>236</v>
      </c>
      <c r="C34" s="15" t="s">
        <v>319</v>
      </c>
      <c r="D34" s="11"/>
      <c r="E34" s="11"/>
      <c r="F34" s="14">
        <v>46.474128691232586</v>
      </c>
      <c r="G34" s="11">
        <v>200</v>
      </c>
      <c r="H34" s="20">
        <v>38</v>
      </c>
      <c r="I34" s="20">
        <v>40</v>
      </c>
      <c r="J34" s="20">
        <v>47</v>
      </c>
      <c r="K34" s="20">
        <v>55</v>
      </c>
      <c r="L34" s="20">
        <v>60</v>
      </c>
      <c r="M34" s="20">
        <v>65</v>
      </c>
      <c r="N34" s="12" t="s">
        <v>320</v>
      </c>
      <c r="O34" s="12" t="s">
        <v>311</v>
      </c>
      <c r="P34" s="13"/>
    </row>
    <row r="35" spans="1:16" ht="12.75">
      <c r="A35" s="10" t="s">
        <v>321</v>
      </c>
      <c r="B35" s="15" t="s">
        <v>236</v>
      </c>
      <c r="C35" s="15" t="s">
        <v>322</v>
      </c>
      <c r="D35" s="11"/>
      <c r="E35" s="11"/>
      <c r="F35" s="14">
        <v>26.74976896935465</v>
      </c>
      <c r="G35" s="11">
        <v>200</v>
      </c>
      <c r="H35" s="20">
        <v>25</v>
      </c>
      <c r="I35" s="20">
        <v>27</v>
      </c>
      <c r="J35" s="20">
        <v>25</v>
      </c>
      <c r="K35" s="20">
        <v>26</v>
      </c>
      <c r="L35" s="20">
        <v>30</v>
      </c>
      <c r="M35" s="20">
        <v>40</v>
      </c>
      <c r="N35" s="12" t="s">
        <v>323</v>
      </c>
      <c r="O35" s="12" t="s">
        <v>311</v>
      </c>
      <c r="P35" s="13"/>
    </row>
    <row r="36" spans="1:16" ht="12.75">
      <c r="A36" s="10" t="s">
        <v>324</v>
      </c>
      <c r="B36" s="15" t="s">
        <v>236</v>
      </c>
      <c r="C36" s="15" t="s">
        <v>322</v>
      </c>
      <c r="D36" s="11"/>
      <c r="E36" s="11"/>
      <c r="F36" s="14">
        <v>40.125467016480385</v>
      </c>
      <c r="G36" s="11">
        <v>200</v>
      </c>
      <c r="H36" s="20">
        <v>32</v>
      </c>
      <c r="I36" s="20">
        <v>36</v>
      </c>
      <c r="J36" s="20">
        <v>38</v>
      </c>
      <c r="K36" s="20">
        <v>47</v>
      </c>
      <c r="L36" s="20">
        <v>54</v>
      </c>
      <c r="M36" s="20">
        <v>60</v>
      </c>
      <c r="N36" s="12" t="s">
        <v>325</v>
      </c>
      <c r="O36" s="12" t="s">
        <v>311</v>
      </c>
      <c r="P36" s="13"/>
    </row>
    <row r="37" spans="1:16" ht="12.75">
      <c r="A37" s="10" t="s">
        <v>326</v>
      </c>
      <c r="B37" s="15" t="s">
        <v>236</v>
      </c>
      <c r="C37" s="15" t="s">
        <v>327</v>
      </c>
      <c r="D37" s="11"/>
      <c r="E37" s="11"/>
      <c r="F37" s="14">
        <v>37.43231302431925</v>
      </c>
      <c r="G37" s="11">
        <v>200</v>
      </c>
      <c r="H37" s="20">
        <v>30</v>
      </c>
      <c r="I37" s="20">
        <v>33</v>
      </c>
      <c r="J37" s="20">
        <v>35</v>
      </c>
      <c r="K37" s="20">
        <v>45</v>
      </c>
      <c r="L37" s="20">
        <v>52</v>
      </c>
      <c r="M37" s="20">
        <v>60</v>
      </c>
      <c r="N37" s="12" t="s">
        <v>328</v>
      </c>
      <c r="O37" s="12" t="s">
        <v>311</v>
      </c>
      <c r="P37" s="13"/>
    </row>
    <row r="38" spans="1:16" ht="12.75">
      <c r="A38" s="10" t="s">
        <v>329</v>
      </c>
      <c r="B38" s="15" t="s">
        <v>236</v>
      </c>
      <c r="C38" s="15" t="s">
        <v>330</v>
      </c>
      <c r="D38" s="11"/>
      <c r="E38" s="11"/>
      <c r="F38" s="14">
        <v>43.07091594175128</v>
      </c>
      <c r="G38" s="11">
        <v>200</v>
      </c>
      <c r="H38" s="20">
        <v>33</v>
      </c>
      <c r="I38" s="20">
        <v>37</v>
      </c>
      <c r="J38" s="20">
        <v>45</v>
      </c>
      <c r="K38" s="20">
        <v>54</v>
      </c>
      <c r="L38" s="20">
        <v>60</v>
      </c>
      <c r="M38" s="20">
        <v>65</v>
      </c>
      <c r="N38" s="12" t="s">
        <v>331</v>
      </c>
      <c r="O38" s="12" t="s">
        <v>311</v>
      </c>
      <c r="P38" s="13"/>
    </row>
    <row r="39" spans="1:16" ht="12.75">
      <c r="A39" s="10" t="s">
        <v>332</v>
      </c>
      <c r="B39" s="15" t="s">
        <v>236</v>
      </c>
      <c r="C39" s="15" t="s">
        <v>333</v>
      </c>
      <c r="D39" s="11"/>
      <c r="E39" s="11"/>
      <c r="F39" s="14">
        <v>31.448334304846497</v>
      </c>
      <c r="G39" s="11">
        <v>200</v>
      </c>
      <c r="H39" s="20">
        <v>25</v>
      </c>
      <c r="I39" s="20">
        <v>30</v>
      </c>
      <c r="J39" s="20">
        <v>30</v>
      </c>
      <c r="K39" s="20">
        <v>32</v>
      </c>
      <c r="L39" s="20">
        <v>37</v>
      </c>
      <c r="M39" s="20">
        <v>45</v>
      </c>
      <c r="N39" s="12" t="s">
        <v>334</v>
      </c>
      <c r="O39" s="12" t="s">
        <v>311</v>
      </c>
      <c r="P39" s="13"/>
    </row>
    <row r="40" spans="1:16" ht="12.75">
      <c r="A40" s="10" t="s">
        <v>335</v>
      </c>
      <c r="B40" s="15" t="s">
        <v>236</v>
      </c>
      <c r="C40" s="15" t="s">
        <v>336</v>
      </c>
      <c r="D40" s="11"/>
      <c r="E40" s="11"/>
      <c r="F40" s="14">
        <v>34.34500058090831</v>
      </c>
      <c r="G40" s="11">
        <v>200</v>
      </c>
      <c r="H40" s="20">
        <v>30</v>
      </c>
      <c r="I40" s="20">
        <v>30</v>
      </c>
      <c r="J40" s="20">
        <v>32</v>
      </c>
      <c r="K40" s="20">
        <v>37</v>
      </c>
      <c r="L40" s="20">
        <v>45</v>
      </c>
      <c r="M40" s="20">
        <v>50</v>
      </c>
      <c r="N40" s="12" t="s">
        <v>337</v>
      </c>
      <c r="O40" s="12" t="s">
        <v>311</v>
      </c>
      <c r="P40" s="13"/>
    </row>
    <row r="41" spans="1:16" ht="13.5" thickBot="1">
      <c r="A41" s="21" t="s">
        <v>338</v>
      </c>
      <c r="B41" s="22" t="s">
        <v>236</v>
      </c>
      <c r="C41" s="22" t="s">
        <v>339</v>
      </c>
      <c r="D41" s="23"/>
      <c r="E41" s="23"/>
      <c r="F41" s="24">
        <v>36.206199596462476</v>
      </c>
      <c r="G41" s="23">
        <v>200</v>
      </c>
      <c r="H41" s="25">
        <v>26</v>
      </c>
      <c r="I41" s="25">
        <v>32</v>
      </c>
      <c r="J41" s="25">
        <v>38</v>
      </c>
      <c r="K41" s="25">
        <v>48</v>
      </c>
      <c r="L41" s="25">
        <v>38</v>
      </c>
      <c r="M41" s="25">
        <v>200</v>
      </c>
      <c r="N41" s="26" t="s">
        <v>340</v>
      </c>
      <c r="O41" s="26" t="s">
        <v>341</v>
      </c>
      <c r="P41" s="27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2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503</v>
      </c>
    </row>
    <row r="3" ht="12.75">
      <c r="A3" t="s">
        <v>1187</v>
      </c>
    </row>
    <row r="4" ht="12.75">
      <c r="A4" t="s">
        <v>1187</v>
      </c>
    </row>
    <row r="5" ht="13.5" thickBot="1">
      <c r="A5" t="s">
        <v>1187</v>
      </c>
    </row>
    <row r="6" spans="1:16" ht="13.5" thickTop="1">
      <c r="A6" s="1" t="s">
        <v>1188</v>
      </c>
      <c r="B6" s="2" t="s">
        <v>1189</v>
      </c>
      <c r="C6" s="3" t="s">
        <v>1190</v>
      </c>
      <c r="D6" s="2" t="s">
        <v>1191</v>
      </c>
      <c r="E6" s="2" t="s">
        <v>1192</v>
      </c>
      <c r="F6" s="2" t="s">
        <v>1193</v>
      </c>
      <c r="G6" s="3">
        <v>63</v>
      </c>
      <c r="H6" s="3">
        <v>125</v>
      </c>
      <c r="I6" s="3">
        <v>250</v>
      </c>
      <c r="J6" s="3">
        <v>500</v>
      </c>
      <c r="K6" s="3" t="s">
        <v>1194</v>
      </c>
      <c r="L6" s="3" t="s">
        <v>1195</v>
      </c>
      <c r="M6" s="3" t="s">
        <v>1196</v>
      </c>
      <c r="N6" s="4" t="s">
        <v>1197</v>
      </c>
      <c r="O6" s="4" t="s">
        <v>1198</v>
      </c>
      <c r="P6" s="5"/>
    </row>
    <row r="7" spans="1:16" ht="12.75">
      <c r="A7" s="6" t="s">
        <v>1187</v>
      </c>
      <c r="B7" s="7"/>
      <c r="C7" s="7"/>
      <c r="D7" s="7"/>
      <c r="E7" s="7" t="s">
        <v>1199</v>
      </c>
      <c r="F7" s="7" t="s">
        <v>1200</v>
      </c>
      <c r="G7" s="7" t="s">
        <v>1201</v>
      </c>
      <c r="H7" s="7" t="s">
        <v>1201</v>
      </c>
      <c r="I7" s="7" t="s">
        <v>1201</v>
      </c>
      <c r="J7" s="7" t="s">
        <v>1201</v>
      </c>
      <c r="K7" s="7" t="s">
        <v>1201</v>
      </c>
      <c r="L7" s="7" t="s">
        <v>1201</v>
      </c>
      <c r="M7" s="7" t="s">
        <v>1201</v>
      </c>
      <c r="N7" s="8"/>
      <c r="O7" s="8"/>
      <c r="P7" s="9"/>
    </row>
    <row r="8" spans="1:16" ht="12.75">
      <c r="A8" s="10" t="s">
        <v>1202</v>
      </c>
      <c r="B8" s="11" t="s">
        <v>1202</v>
      </c>
      <c r="C8" s="11" t="s">
        <v>1202</v>
      </c>
      <c r="D8" s="11" t="s">
        <v>1202</v>
      </c>
      <c r="E8" s="11" t="s">
        <v>1202</v>
      </c>
      <c r="F8" s="11">
        <v>200</v>
      </c>
      <c r="G8" s="11">
        <v>200</v>
      </c>
      <c r="H8" s="11">
        <v>200</v>
      </c>
      <c r="I8" s="11">
        <v>200</v>
      </c>
      <c r="J8" s="11">
        <v>200</v>
      </c>
      <c r="K8" s="11">
        <v>200</v>
      </c>
      <c r="L8" s="11">
        <v>200</v>
      </c>
      <c r="M8" s="11">
        <v>200</v>
      </c>
      <c r="O8" s="12" t="s">
        <v>1203</v>
      </c>
      <c r="P8" s="13"/>
    </row>
    <row r="9" spans="1:16" ht="13.5" thickBot="1">
      <c r="A9" s="10"/>
      <c r="B9" s="11" t="s">
        <v>344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P9" s="13"/>
    </row>
    <row r="10" spans="1:16" ht="13.5" thickTop="1">
      <c r="A10" s="1" t="s">
        <v>345</v>
      </c>
      <c r="B10" s="3" t="s">
        <v>346</v>
      </c>
      <c r="C10" s="3" t="s">
        <v>347</v>
      </c>
      <c r="D10" s="2"/>
      <c r="E10" s="2">
        <v>10</v>
      </c>
      <c r="F10" s="18">
        <v>24.47452521879745</v>
      </c>
      <c r="G10" s="2">
        <v>200</v>
      </c>
      <c r="H10" s="19">
        <v>15</v>
      </c>
      <c r="I10" s="19">
        <v>20</v>
      </c>
      <c r="J10" s="19">
        <v>25</v>
      </c>
      <c r="K10" s="19">
        <v>30</v>
      </c>
      <c r="L10" s="19">
        <v>30</v>
      </c>
      <c r="M10" s="19">
        <v>200</v>
      </c>
      <c r="N10" s="4" t="s">
        <v>348</v>
      </c>
      <c r="O10" s="4" t="s">
        <v>1215</v>
      </c>
      <c r="P10" s="5"/>
    </row>
    <row r="11" spans="1:16" ht="12.75">
      <c r="A11" s="10" t="s">
        <v>349</v>
      </c>
      <c r="B11" s="15" t="s">
        <v>346</v>
      </c>
      <c r="C11" s="15" t="s">
        <v>350</v>
      </c>
      <c r="D11" s="11"/>
      <c r="E11" s="11">
        <v>20</v>
      </c>
      <c r="F11" s="14">
        <v>22.210644541928577</v>
      </c>
      <c r="G11" s="11">
        <v>200</v>
      </c>
      <c r="H11" s="20">
        <v>23</v>
      </c>
      <c r="I11" s="20">
        <v>22</v>
      </c>
      <c r="J11" s="20">
        <v>17</v>
      </c>
      <c r="K11" s="20">
        <v>33</v>
      </c>
      <c r="L11" s="20">
        <v>43</v>
      </c>
      <c r="M11" s="20">
        <v>200</v>
      </c>
      <c r="N11" s="12" t="s">
        <v>351</v>
      </c>
      <c r="O11" s="12" t="s">
        <v>1215</v>
      </c>
      <c r="P11" s="13"/>
    </row>
    <row r="12" spans="1:16" ht="12.75">
      <c r="A12" s="10" t="s">
        <v>352</v>
      </c>
      <c r="B12" s="15" t="s">
        <v>346</v>
      </c>
      <c r="C12" s="15" t="s">
        <v>353</v>
      </c>
      <c r="D12" s="11"/>
      <c r="E12" s="11">
        <v>20</v>
      </c>
      <c r="F12" s="14">
        <v>23.318488478892196</v>
      </c>
      <c r="G12" s="11">
        <v>200</v>
      </c>
      <c r="H12" s="20">
        <v>20</v>
      </c>
      <c r="I12" s="20">
        <v>14</v>
      </c>
      <c r="J12" s="20">
        <v>30</v>
      </c>
      <c r="K12" s="20">
        <v>41</v>
      </c>
      <c r="L12" s="20">
        <v>50</v>
      </c>
      <c r="M12" s="20">
        <v>200</v>
      </c>
      <c r="N12" s="12" t="s">
        <v>354</v>
      </c>
      <c r="O12" s="12" t="s">
        <v>1215</v>
      </c>
      <c r="P12" s="13"/>
    </row>
    <row r="13" spans="1:16" ht="12.75">
      <c r="A13" s="10" t="s">
        <v>355</v>
      </c>
      <c r="B13" s="15" t="s">
        <v>346</v>
      </c>
      <c r="C13" s="15" t="s">
        <v>356</v>
      </c>
      <c r="D13" s="11"/>
      <c r="E13" s="11">
        <v>20</v>
      </c>
      <c r="F13" s="14">
        <v>26.87758719291337</v>
      </c>
      <c r="G13" s="11">
        <v>200</v>
      </c>
      <c r="H13" s="20">
        <v>22</v>
      </c>
      <c r="I13" s="20">
        <v>26</v>
      </c>
      <c r="J13" s="20">
        <v>30</v>
      </c>
      <c r="K13" s="20">
        <v>24</v>
      </c>
      <c r="L13" s="20">
        <v>37</v>
      </c>
      <c r="M13" s="20">
        <v>200</v>
      </c>
      <c r="N13" s="12" t="s">
        <v>357</v>
      </c>
      <c r="O13" s="12" t="s">
        <v>1215</v>
      </c>
      <c r="P13" s="13"/>
    </row>
    <row r="14" spans="1:16" ht="12.75">
      <c r="A14" s="10" t="s">
        <v>358</v>
      </c>
      <c r="B14" s="15" t="s">
        <v>346</v>
      </c>
      <c r="C14" s="15" t="s">
        <v>359</v>
      </c>
      <c r="D14" s="11"/>
      <c r="E14" s="11">
        <v>20</v>
      </c>
      <c r="F14" s="14">
        <v>28.221918101545878</v>
      </c>
      <c r="G14" s="11">
        <v>200</v>
      </c>
      <c r="H14" s="20">
        <v>22</v>
      </c>
      <c r="I14" s="20">
        <v>26</v>
      </c>
      <c r="J14" s="20">
        <v>30</v>
      </c>
      <c r="K14" s="20">
        <v>31</v>
      </c>
      <c r="L14" s="20">
        <v>26</v>
      </c>
      <c r="M14" s="20">
        <v>200</v>
      </c>
      <c r="N14" s="12" t="s">
        <v>360</v>
      </c>
      <c r="O14" s="12" t="s">
        <v>1215</v>
      </c>
      <c r="P14" s="13"/>
    </row>
    <row r="15" spans="1:16" ht="12.75">
      <c r="A15" s="10" t="s">
        <v>361</v>
      </c>
      <c r="B15" s="15" t="s">
        <v>346</v>
      </c>
      <c r="C15" s="15" t="s">
        <v>362</v>
      </c>
      <c r="D15" s="11"/>
      <c r="E15" s="11">
        <v>20</v>
      </c>
      <c r="F15" s="14">
        <v>28.202592137411298</v>
      </c>
      <c r="G15" s="11">
        <v>200</v>
      </c>
      <c r="H15" s="20">
        <v>22</v>
      </c>
      <c r="I15" s="20">
        <v>26</v>
      </c>
      <c r="J15" s="20">
        <v>29</v>
      </c>
      <c r="K15" s="20">
        <v>27</v>
      </c>
      <c r="L15" s="20">
        <v>35</v>
      </c>
      <c r="M15" s="20">
        <v>200</v>
      </c>
      <c r="N15" s="12" t="s">
        <v>363</v>
      </c>
      <c r="O15" s="12" t="s">
        <v>1215</v>
      </c>
      <c r="P15" s="13"/>
    </row>
    <row r="16" spans="1:16" ht="12.75">
      <c r="A16" s="10" t="s">
        <v>364</v>
      </c>
      <c r="B16" s="15" t="s">
        <v>346</v>
      </c>
      <c r="C16" s="15" t="s">
        <v>365</v>
      </c>
      <c r="D16" s="11"/>
      <c r="E16" s="11">
        <v>20</v>
      </c>
      <c r="F16" s="14">
        <v>27.96230596113556</v>
      </c>
      <c r="G16" s="11">
        <v>200</v>
      </c>
      <c r="H16" s="20">
        <v>20</v>
      </c>
      <c r="I16" s="20">
        <v>24</v>
      </c>
      <c r="J16" s="20">
        <v>27</v>
      </c>
      <c r="K16" s="20">
        <v>31</v>
      </c>
      <c r="L16" s="20">
        <v>36</v>
      </c>
      <c r="M16" s="20">
        <v>200</v>
      </c>
      <c r="N16" s="12" t="s">
        <v>366</v>
      </c>
      <c r="O16" s="12" t="s">
        <v>1215</v>
      </c>
      <c r="P16" s="13"/>
    </row>
    <row r="17" spans="1:16" ht="12.75">
      <c r="A17" s="10" t="s">
        <v>367</v>
      </c>
      <c r="B17" s="15" t="s">
        <v>346</v>
      </c>
      <c r="C17" s="15" t="s">
        <v>368</v>
      </c>
      <c r="D17" s="11"/>
      <c r="E17" s="11">
        <v>20</v>
      </c>
      <c r="F17" s="14">
        <v>27.727180928606245</v>
      </c>
      <c r="G17" s="11">
        <v>200</v>
      </c>
      <c r="H17" s="20">
        <v>15</v>
      </c>
      <c r="I17" s="20">
        <v>25</v>
      </c>
      <c r="J17" s="20">
        <v>35</v>
      </c>
      <c r="K17" s="20">
        <v>41</v>
      </c>
      <c r="L17" s="20">
        <v>44</v>
      </c>
      <c r="M17" s="20">
        <v>200</v>
      </c>
      <c r="N17" s="12" t="s">
        <v>369</v>
      </c>
      <c r="O17" s="12" t="s">
        <v>1215</v>
      </c>
      <c r="P17" s="13"/>
    </row>
    <row r="18" spans="1:16" ht="12.75">
      <c r="A18" s="10" t="s">
        <v>370</v>
      </c>
      <c r="B18" s="15" t="s">
        <v>346</v>
      </c>
      <c r="C18" s="15" t="s">
        <v>371</v>
      </c>
      <c r="D18" s="11"/>
      <c r="E18" s="11">
        <v>40</v>
      </c>
      <c r="F18" s="14">
        <v>30.254981878684287</v>
      </c>
      <c r="G18" s="11">
        <v>200</v>
      </c>
      <c r="H18" s="20">
        <v>18</v>
      </c>
      <c r="I18" s="20">
        <v>27</v>
      </c>
      <c r="J18" s="20">
        <v>35</v>
      </c>
      <c r="K18" s="20">
        <v>41</v>
      </c>
      <c r="L18" s="20">
        <v>44</v>
      </c>
      <c r="M18" s="20">
        <v>200</v>
      </c>
      <c r="N18" s="12" t="s">
        <v>372</v>
      </c>
      <c r="O18" s="12" t="s">
        <v>1215</v>
      </c>
      <c r="P18" s="13"/>
    </row>
    <row r="19" spans="1:16" ht="12.75">
      <c r="A19" s="10" t="s">
        <v>373</v>
      </c>
      <c r="B19" s="15" t="s">
        <v>346</v>
      </c>
      <c r="C19" s="15" t="s">
        <v>374</v>
      </c>
      <c r="D19" s="11"/>
      <c r="E19" s="11">
        <v>40</v>
      </c>
      <c r="F19" s="14">
        <v>33.01543951866699</v>
      </c>
      <c r="G19" s="11">
        <v>200</v>
      </c>
      <c r="H19" s="20">
        <v>21</v>
      </c>
      <c r="I19" s="20">
        <v>30</v>
      </c>
      <c r="J19" s="20">
        <v>37</v>
      </c>
      <c r="K19" s="20">
        <v>41</v>
      </c>
      <c r="L19" s="20">
        <v>44</v>
      </c>
      <c r="M19" s="20">
        <v>200</v>
      </c>
      <c r="N19" s="12" t="s">
        <v>375</v>
      </c>
      <c r="O19" s="12" t="s">
        <v>1215</v>
      </c>
      <c r="P19" s="13"/>
    </row>
    <row r="20" spans="1:16" ht="12.75">
      <c r="A20" s="10" t="s">
        <v>376</v>
      </c>
      <c r="B20" s="15" t="s">
        <v>346</v>
      </c>
      <c r="C20" s="15" t="s">
        <v>377</v>
      </c>
      <c r="D20" s="11"/>
      <c r="E20" s="11">
        <v>55</v>
      </c>
      <c r="F20" s="14">
        <v>37.10791457089431</v>
      </c>
      <c r="G20" s="11">
        <v>200</v>
      </c>
      <c r="H20" s="20">
        <v>25</v>
      </c>
      <c r="I20" s="20">
        <v>35</v>
      </c>
      <c r="J20" s="20">
        <v>40</v>
      </c>
      <c r="K20" s="20">
        <v>45</v>
      </c>
      <c r="L20" s="20">
        <v>50</v>
      </c>
      <c r="M20" s="20">
        <v>200</v>
      </c>
      <c r="N20" s="12" t="s">
        <v>378</v>
      </c>
      <c r="O20" s="12" t="s">
        <v>1215</v>
      </c>
      <c r="P20" s="13"/>
    </row>
    <row r="21" spans="1:16" ht="12.75">
      <c r="A21" s="10" t="s">
        <v>379</v>
      </c>
      <c r="B21" s="15" t="s">
        <v>346</v>
      </c>
      <c r="C21" s="15" t="s">
        <v>380</v>
      </c>
      <c r="D21" s="11"/>
      <c r="E21" s="11">
        <v>55</v>
      </c>
      <c r="F21" s="14">
        <v>39.65040524148439</v>
      </c>
      <c r="G21" s="11">
        <v>200</v>
      </c>
      <c r="H21" s="20">
        <v>27</v>
      </c>
      <c r="I21" s="20">
        <v>38</v>
      </c>
      <c r="J21" s="20">
        <v>45</v>
      </c>
      <c r="K21" s="20">
        <v>50</v>
      </c>
      <c r="L21" s="20">
        <v>50</v>
      </c>
      <c r="M21" s="20">
        <v>200</v>
      </c>
      <c r="N21" s="12" t="s">
        <v>381</v>
      </c>
      <c r="O21" s="12" t="s">
        <v>1215</v>
      </c>
      <c r="P21" s="13"/>
    </row>
    <row r="22" spans="1:16" ht="12.75">
      <c r="A22" s="10" t="s">
        <v>382</v>
      </c>
      <c r="B22" s="15" t="s">
        <v>346</v>
      </c>
      <c r="C22" s="15" t="s">
        <v>383</v>
      </c>
      <c r="D22" s="11"/>
      <c r="E22" s="11">
        <v>4</v>
      </c>
      <c r="F22" s="14">
        <v>12.683800637232086</v>
      </c>
      <c r="G22" s="11">
        <v>200</v>
      </c>
      <c r="H22" s="20">
        <v>3</v>
      </c>
      <c r="I22" s="20">
        <v>9</v>
      </c>
      <c r="J22" s="20">
        <v>12</v>
      </c>
      <c r="K22" s="20">
        <v>18</v>
      </c>
      <c r="L22" s="20">
        <v>26</v>
      </c>
      <c r="M22" s="20">
        <v>29</v>
      </c>
      <c r="N22" s="12" t="s">
        <v>384</v>
      </c>
      <c r="O22" s="12" t="s">
        <v>311</v>
      </c>
      <c r="P22" s="13"/>
    </row>
    <row r="23" spans="1:16" ht="12.75">
      <c r="A23" s="10" t="s">
        <v>385</v>
      </c>
      <c r="B23" s="15" t="s">
        <v>346</v>
      </c>
      <c r="C23" s="15" t="s">
        <v>386</v>
      </c>
      <c r="D23" s="11"/>
      <c r="E23" s="11">
        <v>12</v>
      </c>
      <c r="F23" s="14">
        <v>23.44780853414285</v>
      </c>
      <c r="G23" s="11">
        <v>200</v>
      </c>
      <c r="H23" s="20">
        <v>15</v>
      </c>
      <c r="I23" s="20">
        <v>20</v>
      </c>
      <c r="J23" s="20">
        <v>24</v>
      </c>
      <c r="K23" s="20">
        <v>27</v>
      </c>
      <c r="L23" s="20">
        <v>25</v>
      </c>
      <c r="M23" s="20">
        <v>29</v>
      </c>
      <c r="N23" s="12" t="s">
        <v>387</v>
      </c>
      <c r="O23" s="12" t="s">
        <v>311</v>
      </c>
      <c r="P23" s="13"/>
    </row>
    <row r="24" spans="1:16" ht="12.75">
      <c r="A24" s="10" t="s">
        <v>388</v>
      </c>
      <c r="B24" s="15" t="s">
        <v>346</v>
      </c>
      <c r="C24" s="15" t="s">
        <v>389</v>
      </c>
      <c r="D24" s="11"/>
      <c r="E24" s="11">
        <v>20</v>
      </c>
      <c r="F24" s="14">
        <v>25.386292186400784</v>
      </c>
      <c r="G24" s="11">
        <v>200</v>
      </c>
      <c r="H24" s="20">
        <v>17</v>
      </c>
      <c r="I24" s="20">
        <v>23</v>
      </c>
      <c r="J24" s="20">
        <v>28</v>
      </c>
      <c r="K24" s="20">
        <v>25</v>
      </c>
      <c r="L24" s="20">
        <v>30</v>
      </c>
      <c r="M24" s="20">
        <v>36</v>
      </c>
      <c r="N24" s="12" t="s">
        <v>390</v>
      </c>
      <c r="O24" s="12" t="s">
        <v>311</v>
      </c>
      <c r="P24" s="13"/>
    </row>
    <row r="25" spans="1:16" ht="12.75">
      <c r="A25" s="10" t="s">
        <v>391</v>
      </c>
      <c r="B25" s="15" t="s">
        <v>346</v>
      </c>
      <c r="C25" s="15" t="s">
        <v>392</v>
      </c>
      <c r="D25" s="11"/>
      <c r="E25" s="11">
        <v>10</v>
      </c>
      <c r="F25" s="14">
        <v>21.858556590607765</v>
      </c>
      <c r="G25" s="11">
        <v>200</v>
      </c>
      <c r="H25" s="20">
        <v>12</v>
      </c>
      <c r="I25" s="20">
        <v>17</v>
      </c>
      <c r="J25" s="20">
        <v>23</v>
      </c>
      <c r="K25" s="20">
        <v>28</v>
      </c>
      <c r="L25" s="20">
        <v>29</v>
      </c>
      <c r="M25" s="20">
        <v>25</v>
      </c>
      <c r="N25" s="12" t="s">
        <v>393</v>
      </c>
      <c r="O25" s="12" t="s">
        <v>311</v>
      </c>
      <c r="P25" s="13"/>
    </row>
    <row r="26" spans="1:16" ht="12.75">
      <c r="A26" s="10" t="s">
        <v>394</v>
      </c>
      <c r="B26" s="15" t="s">
        <v>346</v>
      </c>
      <c r="C26" s="15" t="s">
        <v>395</v>
      </c>
      <c r="D26" s="11"/>
      <c r="E26" s="11">
        <v>4</v>
      </c>
      <c r="F26" s="14">
        <v>9.368711702773256</v>
      </c>
      <c r="G26" s="11">
        <v>200</v>
      </c>
      <c r="H26" s="20">
        <v>99</v>
      </c>
      <c r="I26" s="20">
        <v>5</v>
      </c>
      <c r="J26" s="20">
        <v>8</v>
      </c>
      <c r="K26" s="20">
        <v>10</v>
      </c>
      <c r="L26" s="20">
        <v>12</v>
      </c>
      <c r="M26" s="20">
        <v>99</v>
      </c>
      <c r="N26" s="12" t="s">
        <v>396</v>
      </c>
      <c r="O26" s="12" t="s">
        <v>311</v>
      </c>
      <c r="P26" s="13"/>
    </row>
    <row r="27" spans="1:16" ht="12.75">
      <c r="A27" s="10" t="s">
        <v>397</v>
      </c>
      <c r="B27" s="15" t="s">
        <v>346</v>
      </c>
      <c r="C27" s="15" t="s">
        <v>398</v>
      </c>
      <c r="D27" s="11"/>
      <c r="E27" s="11">
        <v>7.8</v>
      </c>
      <c r="F27" s="14">
        <v>21.264823236705375</v>
      </c>
      <c r="G27" s="11">
        <v>200</v>
      </c>
      <c r="H27" s="20">
        <v>11</v>
      </c>
      <c r="I27" s="20">
        <v>17</v>
      </c>
      <c r="J27" s="20">
        <v>22</v>
      </c>
      <c r="K27" s="20">
        <v>27</v>
      </c>
      <c r="L27" s="20">
        <v>33</v>
      </c>
      <c r="M27" s="20">
        <v>40</v>
      </c>
      <c r="N27" s="12" t="s">
        <v>399</v>
      </c>
      <c r="O27" s="12" t="s">
        <v>311</v>
      </c>
      <c r="P27" s="13"/>
    </row>
    <row r="28" spans="1:16" ht="12.75">
      <c r="A28" s="10" t="s">
        <v>400</v>
      </c>
      <c r="B28" s="15" t="s">
        <v>346</v>
      </c>
      <c r="C28" s="15" t="s">
        <v>401</v>
      </c>
      <c r="D28" s="11"/>
      <c r="E28" s="11">
        <v>23.4</v>
      </c>
      <c r="F28" s="14">
        <v>29.03135679275656</v>
      </c>
      <c r="G28" s="11">
        <v>200</v>
      </c>
      <c r="H28" s="20">
        <v>19</v>
      </c>
      <c r="I28" s="20">
        <v>24</v>
      </c>
      <c r="J28" s="20">
        <v>30</v>
      </c>
      <c r="K28" s="20">
        <v>36</v>
      </c>
      <c r="L28" s="20">
        <v>40</v>
      </c>
      <c r="M28" s="20">
        <v>32</v>
      </c>
      <c r="N28" s="12" t="s">
        <v>402</v>
      </c>
      <c r="O28" s="12" t="s">
        <v>311</v>
      </c>
      <c r="P28" s="13"/>
    </row>
    <row r="29" spans="1:16" ht="12.75">
      <c r="A29" s="10" t="s">
        <v>403</v>
      </c>
      <c r="B29" s="15" t="s">
        <v>346</v>
      </c>
      <c r="C29" s="15" t="s">
        <v>404</v>
      </c>
      <c r="D29" s="11"/>
      <c r="E29" s="11">
        <v>12</v>
      </c>
      <c r="F29" s="14">
        <v>29.502034641942345</v>
      </c>
      <c r="G29" s="11">
        <v>200</v>
      </c>
      <c r="H29" s="20">
        <v>19</v>
      </c>
      <c r="I29" s="20">
        <v>25</v>
      </c>
      <c r="J29" s="20">
        <v>31</v>
      </c>
      <c r="K29" s="20">
        <v>36</v>
      </c>
      <c r="L29" s="20">
        <v>39</v>
      </c>
      <c r="M29" s="20">
        <v>200</v>
      </c>
      <c r="N29" s="12" t="s">
        <v>405</v>
      </c>
      <c r="O29" s="12" t="s">
        <v>311</v>
      </c>
      <c r="P29" s="13"/>
    </row>
    <row r="30" spans="1:16" ht="12.75">
      <c r="A30" s="10" t="s">
        <v>406</v>
      </c>
      <c r="B30" s="15" t="s">
        <v>346</v>
      </c>
      <c r="C30" s="15" t="s">
        <v>407</v>
      </c>
      <c r="D30" s="11"/>
      <c r="E30" s="11">
        <v>13</v>
      </c>
      <c r="F30" s="14">
        <v>27.400583300440317</v>
      </c>
      <c r="G30" s="11">
        <v>200</v>
      </c>
      <c r="H30" s="20">
        <v>23</v>
      </c>
      <c r="I30" s="20">
        <v>27</v>
      </c>
      <c r="J30" s="20">
        <v>26</v>
      </c>
      <c r="K30" s="20">
        <v>27</v>
      </c>
      <c r="L30" s="20">
        <v>31</v>
      </c>
      <c r="M30" s="20">
        <v>200</v>
      </c>
      <c r="N30" s="12" t="s">
        <v>408</v>
      </c>
      <c r="O30" s="12" t="s">
        <v>311</v>
      </c>
      <c r="P30" s="13"/>
    </row>
    <row r="31" spans="1:16" ht="12.75">
      <c r="A31" s="10" t="s">
        <v>409</v>
      </c>
      <c r="B31" s="15" t="s">
        <v>346</v>
      </c>
      <c r="C31" s="15" t="s">
        <v>410</v>
      </c>
      <c r="D31" s="11"/>
      <c r="E31" s="11">
        <v>4.5</v>
      </c>
      <c r="F31" s="14">
        <v>19.625587739133994</v>
      </c>
      <c r="G31" s="11">
        <v>200</v>
      </c>
      <c r="H31" s="20">
        <v>9</v>
      </c>
      <c r="I31" s="20">
        <v>15</v>
      </c>
      <c r="J31" s="20">
        <v>21</v>
      </c>
      <c r="K31" s="20">
        <v>27</v>
      </c>
      <c r="L31" s="20">
        <v>33</v>
      </c>
      <c r="M31" s="20">
        <v>39</v>
      </c>
      <c r="N31" s="12" t="s">
        <v>411</v>
      </c>
      <c r="O31" s="12" t="s">
        <v>311</v>
      </c>
      <c r="P31" s="13"/>
    </row>
    <row r="32" spans="1:16" ht="12.75">
      <c r="A32" s="10" t="s">
        <v>412</v>
      </c>
      <c r="B32" s="15" t="s">
        <v>346</v>
      </c>
      <c r="C32" s="15" t="s">
        <v>413</v>
      </c>
      <c r="D32" s="11"/>
      <c r="E32" s="11">
        <v>14</v>
      </c>
      <c r="F32" s="14">
        <v>29.94582092710167</v>
      </c>
      <c r="G32" s="11">
        <v>200</v>
      </c>
      <c r="H32" s="20">
        <v>23.7</v>
      </c>
      <c r="I32" s="20">
        <v>24.6</v>
      </c>
      <c r="J32" s="20">
        <v>29.1</v>
      </c>
      <c r="K32" s="20">
        <v>33.5</v>
      </c>
      <c r="L32" s="20">
        <v>36.4</v>
      </c>
      <c r="M32" s="20">
        <v>38.7</v>
      </c>
      <c r="N32" s="12" t="s">
        <v>414</v>
      </c>
      <c r="O32" s="12" t="s">
        <v>415</v>
      </c>
      <c r="P32" s="13"/>
    </row>
    <row r="33" spans="1:16" ht="12.75">
      <c r="A33" s="10" t="s">
        <v>416</v>
      </c>
      <c r="B33" s="15" t="s">
        <v>346</v>
      </c>
      <c r="C33" s="15" t="s">
        <v>417</v>
      </c>
      <c r="D33" s="11"/>
      <c r="E33" s="11">
        <v>16</v>
      </c>
      <c r="F33" s="14">
        <v>33.62361047719099</v>
      </c>
      <c r="G33" s="11">
        <v>200</v>
      </c>
      <c r="H33" s="20">
        <v>27.1</v>
      </c>
      <c r="I33" s="20">
        <v>28.5</v>
      </c>
      <c r="J33" s="20">
        <v>32.5</v>
      </c>
      <c r="K33" s="20">
        <v>37.5</v>
      </c>
      <c r="L33" s="20">
        <v>40.5</v>
      </c>
      <c r="M33" s="20">
        <v>43.5</v>
      </c>
      <c r="N33" s="12" t="s">
        <v>418</v>
      </c>
      <c r="O33" s="12" t="s">
        <v>415</v>
      </c>
      <c r="P33" s="13"/>
    </row>
    <row r="34" spans="1:16" ht="12.75">
      <c r="A34" s="10" t="s">
        <v>419</v>
      </c>
      <c r="B34" s="15" t="s">
        <v>346</v>
      </c>
      <c r="C34" s="15" t="s">
        <v>420</v>
      </c>
      <c r="D34" s="11"/>
      <c r="E34" s="11">
        <v>16</v>
      </c>
      <c r="F34" s="14">
        <v>30.55030057057594</v>
      </c>
      <c r="G34" s="11">
        <v>200</v>
      </c>
      <c r="H34" s="20">
        <v>23.6</v>
      </c>
      <c r="I34" s="20">
        <v>25.6</v>
      </c>
      <c r="J34" s="20">
        <v>29.3</v>
      </c>
      <c r="K34" s="20">
        <v>34.7</v>
      </c>
      <c r="L34" s="20">
        <v>38.3</v>
      </c>
      <c r="M34" s="20">
        <v>39.2</v>
      </c>
      <c r="N34" s="12" t="s">
        <v>421</v>
      </c>
      <c r="O34" s="12" t="s">
        <v>415</v>
      </c>
      <c r="P34" s="13"/>
    </row>
    <row r="35" spans="1:16" ht="12.75">
      <c r="A35" s="10" t="s">
        <v>422</v>
      </c>
      <c r="B35" s="15" t="s">
        <v>346</v>
      </c>
      <c r="C35" s="15" t="s">
        <v>423</v>
      </c>
      <c r="D35" s="11"/>
      <c r="E35" s="11">
        <v>14</v>
      </c>
      <c r="F35" s="14">
        <v>29.091604223617317</v>
      </c>
      <c r="G35" s="11">
        <v>200</v>
      </c>
      <c r="H35" s="20">
        <v>21.5</v>
      </c>
      <c r="I35" s="20">
        <v>23.9</v>
      </c>
      <c r="J35" s="20">
        <v>28.8</v>
      </c>
      <c r="K35" s="20">
        <v>32.9</v>
      </c>
      <c r="L35" s="20">
        <v>36</v>
      </c>
      <c r="M35" s="20">
        <v>33.4</v>
      </c>
      <c r="N35" s="12" t="s">
        <v>424</v>
      </c>
      <c r="O35" s="12" t="s">
        <v>415</v>
      </c>
      <c r="P35" s="13"/>
    </row>
    <row r="36" spans="1:16" ht="12.75">
      <c r="A36" s="10" t="s">
        <v>425</v>
      </c>
      <c r="B36" s="15" t="s">
        <v>346</v>
      </c>
      <c r="C36" s="15" t="s">
        <v>426</v>
      </c>
      <c r="D36" s="11"/>
      <c r="E36" s="11"/>
      <c r="F36" s="14">
        <v>29.104935287333298</v>
      </c>
      <c r="G36" s="11">
        <v>200</v>
      </c>
      <c r="H36" s="20">
        <v>29.3</v>
      </c>
      <c r="I36" s="20">
        <v>32.9</v>
      </c>
      <c r="J36" s="20">
        <v>36.6</v>
      </c>
      <c r="K36" s="20">
        <v>36.2</v>
      </c>
      <c r="L36" s="20">
        <v>23</v>
      </c>
      <c r="M36" s="20">
        <v>50</v>
      </c>
      <c r="N36" s="12" t="s">
        <v>427</v>
      </c>
      <c r="O36" s="12" t="s">
        <v>428</v>
      </c>
      <c r="P36" s="13"/>
    </row>
    <row r="37" spans="1:16" ht="12.75">
      <c r="A37" s="10" t="s">
        <v>429</v>
      </c>
      <c r="B37" s="15" t="s">
        <v>346</v>
      </c>
      <c r="C37" s="15" t="s">
        <v>430</v>
      </c>
      <c r="D37" s="11"/>
      <c r="E37" s="11"/>
      <c r="F37" s="14">
        <v>29.924888787327113</v>
      </c>
      <c r="G37" s="11">
        <v>200</v>
      </c>
      <c r="H37" s="20">
        <v>24.3</v>
      </c>
      <c r="I37" s="20">
        <v>27.9</v>
      </c>
      <c r="J37" s="20">
        <v>31.8</v>
      </c>
      <c r="K37" s="20">
        <v>34.4</v>
      </c>
      <c r="L37" s="20">
        <v>26.7</v>
      </c>
      <c r="M37" s="20">
        <v>31.5</v>
      </c>
      <c r="N37" s="12" t="s">
        <v>431</v>
      </c>
      <c r="O37" s="12" t="s">
        <v>428</v>
      </c>
      <c r="P37" s="13"/>
    </row>
    <row r="38" spans="1:16" ht="12.75">
      <c r="A38" s="10" t="s">
        <v>432</v>
      </c>
      <c r="B38" s="15" t="s">
        <v>346</v>
      </c>
      <c r="C38" s="15" t="s">
        <v>433</v>
      </c>
      <c r="D38" s="11"/>
      <c r="E38" s="11"/>
      <c r="F38" s="14">
        <v>29.818889096225018</v>
      </c>
      <c r="G38" s="11">
        <v>200</v>
      </c>
      <c r="H38" s="20">
        <v>27.4</v>
      </c>
      <c r="I38" s="20">
        <v>30.4</v>
      </c>
      <c r="J38" s="20">
        <v>33.9</v>
      </c>
      <c r="K38" s="20">
        <v>28</v>
      </c>
      <c r="L38" s="20">
        <v>28.6</v>
      </c>
      <c r="M38" s="20">
        <v>44</v>
      </c>
      <c r="N38" s="12" t="s">
        <v>434</v>
      </c>
      <c r="O38" s="12" t="s">
        <v>428</v>
      </c>
      <c r="P38" s="13"/>
    </row>
    <row r="39" spans="1:16" ht="12.75">
      <c r="A39" s="10" t="s">
        <v>435</v>
      </c>
      <c r="B39" s="15" t="s">
        <v>346</v>
      </c>
      <c r="C39" s="15" t="s">
        <v>436</v>
      </c>
      <c r="D39" s="11"/>
      <c r="E39" s="11"/>
      <c r="F39" s="14">
        <v>29.8267537365417</v>
      </c>
      <c r="G39" s="11">
        <v>200</v>
      </c>
      <c r="H39" s="20">
        <v>29.5</v>
      </c>
      <c r="I39" s="20">
        <v>27.5</v>
      </c>
      <c r="J39" s="20">
        <v>25.5</v>
      </c>
      <c r="K39" s="20">
        <v>35.4</v>
      </c>
      <c r="L39" s="20">
        <v>40.2</v>
      </c>
      <c r="M39" s="20">
        <v>42.2</v>
      </c>
      <c r="N39" s="12" t="s">
        <v>437</v>
      </c>
      <c r="O39" s="12" t="s">
        <v>428</v>
      </c>
      <c r="P39" s="13"/>
    </row>
    <row r="40" spans="1:16" ht="12.75">
      <c r="A40" s="10" t="s">
        <v>438</v>
      </c>
      <c r="B40" s="15" t="s">
        <v>346</v>
      </c>
      <c r="C40" s="15" t="s">
        <v>439</v>
      </c>
      <c r="D40" s="11"/>
      <c r="E40" s="11"/>
      <c r="F40" s="14">
        <v>31.18166170333821</v>
      </c>
      <c r="G40" s="11">
        <v>200</v>
      </c>
      <c r="H40" s="20">
        <v>27.9</v>
      </c>
      <c r="I40" s="20">
        <v>30.3</v>
      </c>
      <c r="J40" s="20">
        <v>34.4</v>
      </c>
      <c r="K40" s="20">
        <v>32.8</v>
      </c>
      <c r="L40" s="20">
        <v>27.6</v>
      </c>
      <c r="M40" s="20">
        <v>34.3</v>
      </c>
      <c r="N40" s="12" t="s">
        <v>440</v>
      </c>
      <c r="O40" s="12" t="s">
        <v>428</v>
      </c>
      <c r="P40" s="13"/>
    </row>
    <row r="41" spans="1:16" ht="12.75">
      <c r="A41" s="10" t="s">
        <v>441</v>
      </c>
      <c r="B41" s="15" t="s">
        <v>346</v>
      </c>
      <c r="C41" s="15" t="s">
        <v>442</v>
      </c>
      <c r="D41" s="11"/>
      <c r="E41" s="11"/>
      <c r="F41" s="14">
        <v>30.67356206671608</v>
      </c>
      <c r="G41" s="11">
        <v>200</v>
      </c>
      <c r="H41" s="20">
        <v>28.7</v>
      </c>
      <c r="I41" s="20">
        <v>31.4</v>
      </c>
      <c r="J41" s="20">
        <v>35.7</v>
      </c>
      <c r="K41" s="20">
        <v>40</v>
      </c>
      <c r="L41" s="20">
        <v>25</v>
      </c>
      <c r="M41" s="20">
        <v>24.5</v>
      </c>
      <c r="N41" s="12" t="s">
        <v>443</v>
      </c>
      <c r="O41" s="12" t="s">
        <v>428</v>
      </c>
      <c r="P41" s="13"/>
    </row>
    <row r="42" spans="1:16" ht="12.75">
      <c r="A42" s="10" t="s">
        <v>444</v>
      </c>
      <c r="B42" s="15" t="s">
        <v>346</v>
      </c>
      <c r="C42" s="15" t="s">
        <v>445</v>
      </c>
      <c r="D42" s="11"/>
      <c r="E42" s="11"/>
      <c r="F42" s="14">
        <v>31.47855018991317</v>
      </c>
      <c r="G42" s="11">
        <v>200</v>
      </c>
      <c r="H42" s="20">
        <v>24.7</v>
      </c>
      <c r="I42" s="20">
        <v>26.2</v>
      </c>
      <c r="J42" s="20">
        <v>31.1</v>
      </c>
      <c r="K42" s="20">
        <v>35</v>
      </c>
      <c r="L42" s="20">
        <v>36.8</v>
      </c>
      <c r="M42" s="20">
        <v>43.9</v>
      </c>
      <c r="N42" s="12" t="s">
        <v>446</v>
      </c>
      <c r="O42" s="12" t="s">
        <v>447</v>
      </c>
      <c r="P42" s="13"/>
    </row>
    <row r="43" spans="1:16" ht="12.75">
      <c r="A43" s="10" t="s">
        <v>448</v>
      </c>
      <c r="B43" s="15" t="s">
        <v>346</v>
      </c>
      <c r="C43" s="15" t="s">
        <v>449</v>
      </c>
      <c r="D43" s="11"/>
      <c r="E43" s="11"/>
      <c r="F43" s="14">
        <v>31.66265363362324</v>
      </c>
      <c r="G43" s="11">
        <v>200</v>
      </c>
      <c r="H43" s="20">
        <v>29.3</v>
      </c>
      <c r="I43" s="20">
        <v>33.3</v>
      </c>
      <c r="J43" s="20">
        <v>36.4</v>
      </c>
      <c r="K43" s="20">
        <v>37</v>
      </c>
      <c r="L43" s="20">
        <v>26.3</v>
      </c>
      <c r="M43" s="20">
        <v>31.5</v>
      </c>
      <c r="N43" s="12" t="s">
        <v>450</v>
      </c>
      <c r="O43" s="12" t="s">
        <v>428</v>
      </c>
      <c r="P43" s="13"/>
    </row>
    <row r="44" spans="1:16" ht="12.75">
      <c r="A44" s="10" t="s">
        <v>451</v>
      </c>
      <c r="B44" s="15" t="s">
        <v>346</v>
      </c>
      <c r="C44" s="15" t="s">
        <v>452</v>
      </c>
      <c r="D44" s="11"/>
      <c r="E44" s="11"/>
      <c r="F44" s="14">
        <v>31.769565776128122</v>
      </c>
      <c r="G44" s="11">
        <v>200</v>
      </c>
      <c r="H44" s="20">
        <v>26.8</v>
      </c>
      <c r="I44" s="20">
        <v>29.3</v>
      </c>
      <c r="J44" s="20">
        <v>33.4</v>
      </c>
      <c r="K44" s="20">
        <v>38.2</v>
      </c>
      <c r="L44" s="20">
        <v>28.2</v>
      </c>
      <c r="M44" s="20">
        <v>25.6</v>
      </c>
      <c r="N44" s="12" t="s">
        <v>431</v>
      </c>
      <c r="O44" s="12" t="s">
        <v>428</v>
      </c>
      <c r="P44" s="13"/>
    </row>
    <row r="45" spans="1:16" ht="12.75">
      <c r="A45" s="10" t="s">
        <v>453</v>
      </c>
      <c r="B45" s="15" t="s">
        <v>346</v>
      </c>
      <c r="C45" s="15" t="s">
        <v>454</v>
      </c>
      <c r="D45" s="11"/>
      <c r="E45" s="11"/>
      <c r="F45" s="14">
        <v>32.91059672771542</v>
      </c>
      <c r="G45" s="11">
        <v>200</v>
      </c>
      <c r="H45" s="20">
        <v>30</v>
      </c>
      <c r="I45" s="20">
        <v>34.2</v>
      </c>
      <c r="J45" s="20">
        <v>37.6</v>
      </c>
      <c r="K45" s="20">
        <v>37.9</v>
      </c>
      <c r="L45" s="20">
        <v>27.7</v>
      </c>
      <c r="M45" s="20">
        <v>28.3</v>
      </c>
      <c r="N45" s="12" t="s">
        <v>455</v>
      </c>
      <c r="O45" s="12" t="s">
        <v>428</v>
      </c>
      <c r="P45" s="13"/>
    </row>
    <row r="46" spans="1:16" ht="12.75">
      <c r="A46" s="10" t="s">
        <v>456</v>
      </c>
      <c r="B46" s="15" t="s">
        <v>346</v>
      </c>
      <c r="C46" s="15" t="s">
        <v>457</v>
      </c>
      <c r="D46" s="11"/>
      <c r="E46" s="11"/>
      <c r="F46" s="14">
        <v>29.830116681245478</v>
      </c>
      <c r="G46" s="11">
        <v>200</v>
      </c>
      <c r="H46" s="20">
        <v>28</v>
      </c>
      <c r="I46" s="20">
        <v>26.9</v>
      </c>
      <c r="J46" s="20">
        <v>32.9</v>
      </c>
      <c r="K46" s="20">
        <v>27.3</v>
      </c>
      <c r="L46" s="20">
        <v>35.6</v>
      </c>
      <c r="M46" s="20">
        <v>44.9</v>
      </c>
      <c r="N46" s="12" t="s">
        <v>434</v>
      </c>
      <c r="O46" s="12" t="s">
        <v>428</v>
      </c>
      <c r="P46" s="13"/>
    </row>
    <row r="47" spans="1:16" ht="12.75">
      <c r="A47" s="10" t="s">
        <v>458</v>
      </c>
      <c r="B47" s="15" t="s">
        <v>346</v>
      </c>
      <c r="C47" s="15" t="s">
        <v>459</v>
      </c>
      <c r="D47" s="11"/>
      <c r="E47" s="11"/>
      <c r="F47" s="14">
        <v>33.18959734232953</v>
      </c>
      <c r="G47" s="11">
        <v>200</v>
      </c>
      <c r="H47" s="20">
        <v>27.3</v>
      </c>
      <c r="I47" s="20">
        <v>30.4</v>
      </c>
      <c r="J47" s="20">
        <v>34.3</v>
      </c>
      <c r="K47" s="20">
        <v>31.6</v>
      </c>
      <c r="L47" s="20">
        <v>49.3</v>
      </c>
      <c r="M47" s="20">
        <v>54.4</v>
      </c>
      <c r="N47" s="12" t="s">
        <v>460</v>
      </c>
      <c r="O47" s="12" t="s">
        <v>447</v>
      </c>
      <c r="P47" s="13"/>
    </row>
    <row r="48" spans="1:16" ht="12.75">
      <c r="A48" s="10" t="s">
        <v>461</v>
      </c>
      <c r="B48" s="15" t="s">
        <v>346</v>
      </c>
      <c r="C48" s="15" t="s">
        <v>462</v>
      </c>
      <c r="D48" s="11"/>
      <c r="E48" s="11"/>
      <c r="F48" s="14">
        <v>32.78273745496276</v>
      </c>
      <c r="G48" s="11">
        <v>200</v>
      </c>
      <c r="H48" s="20">
        <v>30.3</v>
      </c>
      <c r="I48" s="20">
        <v>29.9</v>
      </c>
      <c r="J48" s="20">
        <v>29</v>
      </c>
      <c r="K48" s="20">
        <v>37.3</v>
      </c>
      <c r="L48" s="20">
        <v>42.1</v>
      </c>
      <c r="M48" s="20">
        <v>49.1</v>
      </c>
      <c r="N48" s="12" t="s">
        <v>463</v>
      </c>
      <c r="O48" s="12" t="s">
        <v>428</v>
      </c>
      <c r="P48" s="13"/>
    </row>
    <row r="49" spans="1:16" ht="12.75">
      <c r="A49" s="10" t="s">
        <v>464</v>
      </c>
      <c r="B49" s="15" t="s">
        <v>346</v>
      </c>
      <c r="C49" s="15" t="s">
        <v>465</v>
      </c>
      <c r="D49" s="11"/>
      <c r="E49" s="11"/>
      <c r="F49" s="14">
        <v>32.99735303826207</v>
      </c>
      <c r="G49" s="11">
        <v>200</v>
      </c>
      <c r="H49" s="20">
        <v>19.9</v>
      </c>
      <c r="I49" s="20">
        <v>34.6</v>
      </c>
      <c r="J49" s="20">
        <v>39</v>
      </c>
      <c r="K49" s="20">
        <v>44.5</v>
      </c>
      <c r="L49" s="20">
        <v>40.8</v>
      </c>
      <c r="M49" s="20">
        <v>43.2</v>
      </c>
      <c r="N49" s="12" t="s">
        <v>434</v>
      </c>
      <c r="O49" s="12" t="s">
        <v>428</v>
      </c>
      <c r="P49" s="13"/>
    </row>
    <row r="50" spans="1:16" ht="12.75">
      <c r="A50" s="10" t="s">
        <v>466</v>
      </c>
      <c r="B50" s="15" t="s">
        <v>346</v>
      </c>
      <c r="C50" s="15" t="s">
        <v>467</v>
      </c>
      <c r="D50" s="11"/>
      <c r="E50" s="11"/>
      <c r="F50" s="14">
        <v>33.98130093957725</v>
      </c>
      <c r="G50" s="11">
        <v>200</v>
      </c>
      <c r="H50" s="20">
        <v>30.4</v>
      </c>
      <c r="I50" s="20">
        <v>33.1</v>
      </c>
      <c r="J50" s="20">
        <v>31.4</v>
      </c>
      <c r="K50" s="20">
        <v>35.9</v>
      </c>
      <c r="L50" s="20">
        <v>35.9</v>
      </c>
      <c r="M50" s="20">
        <v>49.2</v>
      </c>
      <c r="N50" s="12" t="s">
        <v>468</v>
      </c>
      <c r="O50" s="12" t="s">
        <v>428</v>
      </c>
      <c r="P50" s="13"/>
    </row>
    <row r="51" spans="1:16" ht="12.75">
      <c r="A51" s="10" t="s">
        <v>469</v>
      </c>
      <c r="B51" s="15" t="s">
        <v>346</v>
      </c>
      <c r="C51" s="15" t="s">
        <v>470</v>
      </c>
      <c r="D51" s="11"/>
      <c r="E51" s="11"/>
      <c r="F51" s="14">
        <v>33.70886402895573</v>
      </c>
      <c r="G51" s="11">
        <v>200</v>
      </c>
      <c r="H51" s="20">
        <v>28.6</v>
      </c>
      <c r="I51" s="20">
        <v>32.1</v>
      </c>
      <c r="J51" s="20">
        <v>35.8</v>
      </c>
      <c r="K51" s="20">
        <v>37.8</v>
      </c>
      <c r="L51" s="20">
        <v>30.2</v>
      </c>
      <c r="M51" s="20">
        <v>48.9</v>
      </c>
      <c r="N51" s="12" t="s">
        <v>443</v>
      </c>
      <c r="O51" s="12" t="s">
        <v>428</v>
      </c>
      <c r="P51" s="13"/>
    </row>
    <row r="52" spans="1:16" ht="12.75">
      <c r="A52" s="10" t="s">
        <v>471</v>
      </c>
      <c r="B52" s="15" t="s">
        <v>346</v>
      </c>
      <c r="C52" s="15" t="s">
        <v>472</v>
      </c>
      <c r="D52" s="11"/>
      <c r="E52" s="11"/>
      <c r="F52" s="14">
        <v>34.843711444223565</v>
      </c>
      <c r="G52" s="11">
        <v>200</v>
      </c>
      <c r="H52" s="20">
        <v>27.8</v>
      </c>
      <c r="I52" s="20">
        <v>29.2</v>
      </c>
      <c r="J52" s="20">
        <v>34.5</v>
      </c>
      <c r="K52" s="20">
        <v>39.1</v>
      </c>
      <c r="L52" s="20">
        <v>41.7</v>
      </c>
      <c r="M52" s="20">
        <v>45.8</v>
      </c>
      <c r="N52" s="12" t="s">
        <v>473</v>
      </c>
      <c r="O52" s="12" t="s">
        <v>447</v>
      </c>
      <c r="P52" s="13"/>
    </row>
    <row r="53" spans="1:16" ht="12.75">
      <c r="A53" s="10" t="s">
        <v>474</v>
      </c>
      <c r="B53" s="15" t="s">
        <v>346</v>
      </c>
      <c r="C53" s="15" t="s">
        <v>475</v>
      </c>
      <c r="D53" s="11"/>
      <c r="E53" s="11"/>
      <c r="F53" s="14">
        <v>34.75608529340582</v>
      </c>
      <c r="G53" s="11">
        <v>200</v>
      </c>
      <c r="H53" s="20">
        <v>32.8</v>
      </c>
      <c r="I53" s="20">
        <v>35</v>
      </c>
      <c r="J53" s="20">
        <v>31.3</v>
      </c>
      <c r="K53" s="20">
        <v>35.4</v>
      </c>
      <c r="L53" s="20">
        <v>46.4</v>
      </c>
      <c r="M53" s="20">
        <v>51.4</v>
      </c>
      <c r="N53" s="12" t="s">
        <v>476</v>
      </c>
      <c r="O53" s="12" t="s">
        <v>428</v>
      </c>
      <c r="P53" s="13"/>
    </row>
    <row r="54" spans="1:16" ht="12.75">
      <c r="A54" s="10" t="s">
        <v>477</v>
      </c>
      <c r="B54" s="15" t="s">
        <v>346</v>
      </c>
      <c r="C54" s="15" t="s">
        <v>478</v>
      </c>
      <c r="D54" s="11"/>
      <c r="E54" s="11"/>
      <c r="F54" s="14">
        <v>35.51755261953647</v>
      </c>
      <c r="G54" s="11">
        <v>200</v>
      </c>
      <c r="H54" s="20">
        <v>28.8</v>
      </c>
      <c r="I54" s="20">
        <v>30.2</v>
      </c>
      <c r="J54" s="20">
        <v>35.5</v>
      </c>
      <c r="K54" s="20">
        <v>38.4</v>
      </c>
      <c r="L54" s="20">
        <v>40.9</v>
      </c>
      <c r="M54" s="20">
        <v>50.2</v>
      </c>
      <c r="N54" s="12" t="s">
        <v>479</v>
      </c>
      <c r="O54" s="12" t="s">
        <v>447</v>
      </c>
      <c r="P54" s="13"/>
    </row>
    <row r="55" spans="1:16" ht="12.75">
      <c r="A55" s="10" t="s">
        <v>480</v>
      </c>
      <c r="B55" s="15" t="s">
        <v>346</v>
      </c>
      <c r="C55" s="15" t="s">
        <v>481</v>
      </c>
      <c r="D55" s="11"/>
      <c r="E55" s="11"/>
      <c r="F55" s="14">
        <v>35.42526432635992</v>
      </c>
      <c r="G55" s="11">
        <v>200</v>
      </c>
      <c r="H55" s="20">
        <v>22.2</v>
      </c>
      <c r="I55" s="20">
        <v>38.1</v>
      </c>
      <c r="J55" s="20">
        <v>44.5</v>
      </c>
      <c r="K55" s="20">
        <v>44.6</v>
      </c>
      <c r="L55" s="20">
        <v>42.4</v>
      </c>
      <c r="M55" s="20">
        <v>48.8</v>
      </c>
      <c r="N55" s="12" t="s">
        <v>482</v>
      </c>
      <c r="O55" s="12" t="s">
        <v>428</v>
      </c>
      <c r="P55" s="13"/>
    </row>
    <row r="56" spans="1:16" ht="12.75">
      <c r="A56" s="10" t="s">
        <v>483</v>
      </c>
      <c r="B56" s="15" t="s">
        <v>346</v>
      </c>
      <c r="C56" s="15" t="s">
        <v>484</v>
      </c>
      <c r="D56" s="11"/>
      <c r="E56" s="11"/>
      <c r="F56" s="14">
        <v>35.83654439439024</v>
      </c>
      <c r="G56" s="11">
        <v>200</v>
      </c>
      <c r="H56" s="20">
        <v>22.8</v>
      </c>
      <c r="I56" s="20">
        <v>36.3</v>
      </c>
      <c r="J56" s="20">
        <v>41</v>
      </c>
      <c r="K56" s="20">
        <v>46.9</v>
      </c>
      <c r="L56" s="20">
        <v>49.9</v>
      </c>
      <c r="M56" s="20">
        <v>51.4</v>
      </c>
      <c r="N56" s="12" t="s">
        <v>485</v>
      </c>
      <c r="O56" s="12" t="s">
        <v>428</v>
      </c>
      <c r="P56" s="13"/>
    </row>
    <row r="57" spans="1:16" ht="12.75">
      <c r="A57" s="10" t="s">
        <v>486</v>
      </c>
      <c r="B57" s="15" t="s">
        <v>346</v>
      </c>
      <c r="C57" s="15" t="s">
        <v>487</v>
      </c>
      <c r="D57" s="11"/>
      <c r="E57" s="11"/>
      <c r="F57" s="14">
        <v>36.71691944432672</v>
      </c>
      <c r="G57" s="11">
        <v>200</v>
      </c>
      <c r="H57" s="20">
        <v>30</v>
      </c>
      <c r="I57" s="20">
        <v>34.3</v>
      </c>
      <c r="J57" s="20">
        <v>37.2</v>
      </c>
      <c r="K57" s="20">
        <v>39.2</v>
      </c>
      <c r="L57" s="20">
        <v>36</v>
      </c>
      <c r="M57" s="20">
        <v>35.4</v>
      </c>
      <c r="N57" s="12" t="s">
        <v>488</v>
      </c>
      <c r="O57" s="12" t="s">
        <v>428</v>
      </c>
      <c r="P57" s="13"/>
    </row>
    <row r="58" spans="1:16" ht="12.75">
      <c r="A58" s="10" t="s">
        <v>489</v>
      </c>
      <c r="B58" s="15" t="s">
        <v>346</v>
      </c>
      <c r="C58" s="15" t="s">
        <v>490</v>
      </c>
      <c r="D58" s="11"/>
      <c r="E58" s="11"/>
      <c r="F58" s="14">
        <v>37.19671181338733</v>
      </c>
      <c r="G58" s="11">
        <v>200</v>
      </c>
      <c r="H58" s="20">
        <v>29.8</v>
      </c>
      <c r="I58" s="20">
        <v>37</v>
      </c>
      <c r="J58" s="20">
        <v>36.6</v>
      </c>
      <c r="K58" s="20">
        <v>38.1</v>
      </c>
      <c r="L58" s="20">
        <v>39</v>
      </c>
      <c r="M58" s="20">
        <v>44.9</v>
      </c>
      <c r="N58" s="12" t="s">
        <v>491</v>
      </c>
      <c r="O58" s="12" t="s">
        <v>428</v>
      </c>
      <c r="P58" s="13"/>
    </row>
    <row r="59" spans="1:16" ht="12.75">
      <c r="A59" s="10" t="s">
        <v>492</v>
      </c>
      <c r="B59" s="15" t="s">
        <v>346</v>
      </c>
      <c r="C59" s="15" t="s">
        <v>493</v>
      </c>
      <c r="D59" s="11"/>
      <c r="E59" s="11"/>
      <c r="F59" s="14">
        <v>36.78001468022616</v>
      </c>
      <c r="G59" s="11">
        <v>200</v>
      </c>
      <c r="H59" s="20">
        <v>25.9</v>
      </c>
      <c r="I59" s="20">
        <v>37.5</v>
      </c>
      <c r="J59" s="20">
        <v>42.4</v>
      </c>
      <c r="K59" s="20">
        <v>42.5</v>
      </c>
      <c r="L59" s="20">
        <v>35.4</v>
      </c>
      <c r="M59" s="20">
        <v>48.1</v>
      </c>
      <c r="N59" s="12" t="s">
        <v>494</v>
      </c>
      <c r="O59" s="12" t="s">
        <v>428</v>
      </c>
      <c r="P59" s="13"/>
    </row>
    <row r="60" spans="1:16" ht="12.75">
      <c r="A60" s="10" t="s">
        <v>495</v>
      </c>
      <c r="B60" s="15" t="s">
        <v>346</v>
      </c>
      <c r="C60" s="15" t="s">
        <v>496</v>
      </c>
      <c r="D60" s="11"/>
      <c r="E60" s="11"/>
      <c r="F60" s="14">
        <v>39.27699941310685</v>
      </c>
      <c r="G60" s="11">
        <v>200</v>
      </c>
      <c r="H60" s="20">
        <v>27.5</v>
      </c>
      <c r="I60" s="20">
        <v>37.1</v>
      </c>
      <c r="J60" s="20">
        <v>42.9</v>
      </c>
      <c r="K60" s="20">
        <v>44.8</v>
      </c>
      <c r="L60" s="20">
        <v>46.5</v>
      </c>
      <c r="M60" s="20">
        <v>49.2</v>
      </c>
      <c r="N60" s="12" t="s">
        <v>497</v>
      </c>
      <c r="O60" s="12" t="s">
        <v>428</v>
      </c>
      <c r="P60" s="13"/>
    </row>
    <row r="61" spans="1:16" ht="12.75">
      <c r="A61" s="10" t="s">
        <v>498</v>
      </c>
      <c r="B61" s="15" t="s">
        <v>346</v>
      </c>
      <c r="C61" s="15" t="s">
        <v>499</v>
      </c>
      <c r="D61" s="11"/>
      <c r="E61" s="11"/>
      <c r="F61" s="14">
        <v>39.988977170862654</v>
      </c>
      <c r="G61" s="11">
        <v>200</v>
      </c>
      <c r="H61" s="20">
        <v>35.7</v>
      </c>
      <c r="I61" s="20">
        <v>39.3</v>
      </c>
      <c r="J61" s="20">
        <v>45</v>
      </c>
      <c r="K61" s="20">
        <v>44.1</v>
      </c>
      <c r="L61" s="20">
        <v>35.4</v>
      </c>
      <c r="M61" s="20">
        <v>45</v>
      </c>
      <c r="N61" s="12" t="s">
        <v>482</v>
      </c>
      <c r="O61" s="12" t="s">
        <v>428</v>
      </c>
      <c r="P61" s="13"/>
    </row>
    <row r="62" spans="1:16" ht="13.5" thickBot="1">
      <c r="A62" s="21" t="s">
        <v>500</v>
      </c>
      <c r="B62" s="22" t="s">
        <v>346</v>
      </c>
      <c r="C62" s="22" t="s">
        <v>501</v>
      </c>
      <c r="D62" s="23"/>
      <c r="E62" s="23"/>
      <c r="F62" s="24">
        <v>42.02837743150239</v>
      </c>
      <c r="G62" s="23">
        <v>200</v>
      </c>
      <c r="H62" s="25">
        <v>33.3</v>
      </c>
      <c r="I62" s="25">
        <v>37.4</v>
      </c>
      <c r="J62" s="25">
        <v>43</v>
      </c>
      <c r="K62" s="25">
        <v>45.5</v>
      </c>
      <c r="L62" s="25">
        <v>46.6</v>
      </c>
      <c r="M62" s="25">
        <v>49.8</v>
      </c>
      <c r="N62" s="26" t="s">
        <v>502</v>
      </c>
      <c r="O62" s="26" t="s">
        <v>428</v>
      </c>
      <c r="P62" s="27"/>
    </row>
    <row r="63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I1">
      <selection activeCell="A6" sqref="A6:P10"/>
    </sheetView>
  </sheetViews>
  <sheetFormatPr defaultColWidth="9.140625" defaultRowHeight="12.75"/>
  <sheetData>
    <row r="2" ht="12.75">
      <c r="A2" t="s">
        <v>528</v>
      </c>
    </row>
    <row r="3" ht="12.75">
      <c r="A3" t="s">
        <v>1187</v>
      </c>
    </row>
    <row r="4" ht="12.75">
      <c r="A4" t="s">
        <v>1187</v>
      </c>
    </row>
    <row r="5" ht="13.5" thickBot="1">
      <c r="A5" t="s">
        <v>1187</v>
      </c>
    </row>
    <row r="6" spans="1:16" ht="13.5" thickTop="1">
      <c r="A6" s="1" t="s">
        <v>1188</v>
      </c>
      <c r="B6" s="2" t="s">
        <v>1189</v>
      </c>
      <c r="C6" s="3" t="s">
        <v>1190</v>
      </c>
      <c r="D6" s="2" t="s">
        <v>1191</v>
      </c>
      <c r="E6" s="2" t="s">
        <v>1192</v>
      </c>
      <c r="F6" s="2" t="s">
        <v>1193</v>
      </c>
      <c r="G6" s="3">
        <v>63</v>
      </c>
      <c r="H6" s="3">
        <v>125</v>
      </c>
      <c r="I6" s="3">
        <v>250</v>
      </c>
      <c r="J6" s="3">
        <v>500</v>
      </c>
      <c r="K6" s="3" t="s">
        <v>1194</v>
      </c>
      <c r="L6" s="3" t="s">
        <v>1195</v>
      </c>
      <c r="M6" s="3" t="s">
        <v>1196</v>
      </c>
      <c r="N6" s="4" t="s">
        <v>1197</v>
      </c>
      <c r="O6" s="4" t="s">
        <v>1198</v>
      </c>
      <c r="P6" s="5"/>
    </row>
    <row r="7" spans="1:16" ht="12.75">
      <c r="A7" s="6" t="s">
        <v>1187</v>
      </c>
      <c r="B7" s="7"/>
      <c r="C7" s="7"/>
      <c r="D7" s="7"/>
      <c r="E7" s="7" t="s">
        <v>1199</v>
      </c>
      <c r="F7" s="7" t="s">
        <v>1200</v>
      </c>
      <c r="G7" s="7" t="s">
        <v>1201</v>
      </c>
      <c r="H7" s="7" t="s">
        <v>1201</v>
      </c>
      <c r="I7" s="7" t="s">
        <v>1201</v>
      </c>
      <c r="J7" s="7" t="s">
        <v>1201</v>
      </c>
      <c r="K7" s="7" t="s">
        <v>1201</v>
      </c>
      <c r="L7" s="7" t="s">
        <v>1201</v>
      </c>
      <c r="M7" s="7" t="s">
        <v>1201</v>
      </c>
      <c r="N7" s="8"/>
      <c r="O7" s="8"/>
      <c r="P7" s="9"/>
    </row>
    <row r="8" spans="1:16" ht="12.75">
      <c r="A8" s="10" t="s">
        <v>1202</v>
      </c>
      <c r="B8" s="11" t="s">
        <v>1202</v>
      </c>
      <c r="C8" s="11" t="s">
        <v>1202</v>
      </c>
      <c r="D8" s="11" t="s">
        <v>1202</v>
      </c>
      <c r="E8" s="11" t="s">
        <v>1202</v>
      </c>
      <c r="F8" s="11">
        <v>200</v>
      </c>
      <c r="G8" s="11">
        <v>200</v>
      </c>
      <c r="H8" s="11">
        <v>200</v>
      </c>
      <c r="I8" s="11">
        <v>200</v>
      </c>
      <c r="J8" s="11">
        <v>200</v>
      </c>
      <c r="K8" s="11">
        <v>200</v>
      </c>
      <c r="L8" s="11">
        <v>200</v>
      </c>
      <c r="M8" s="11">
        <v>200</v>
      </c>
      <c r="O8" s="12" t="s">
        <v>1203</v>
      </c>
      <c r="P8" s="13"/>
    </row>
    <row r="10" spans="1:16" ht="13.5" thickBot="1">
      <c r="A10" s="10"/>
      <c r="B10" s="11" t="s">
        <v>504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P10" s="13"/>
    </row>
    <row r="11" spans="1:16" ht="13.5" thickTop="1">
      <c r="A11" s="1" t="s">
        <v>505</v>
      </c>
      <c r="B11" s="3" t="s">
        <v>506</v>
      </c>
      <c r="C11" s="3" t="s">
        <v>507</v>
      </c>
      <c r="D11" s="2"/>
      <c r="E11" s="2"/>
      <c r="F11" s="18">
        <v>25.65002257713873</v>
      </c>
      <c r="G11" s="2">
        <v>200</v>
      </c>
      <c r="H11" s="19">
        <v>20</v>
      </c>
      <c r="I11" s="19">
        <v>24</v>
      </c>
      <c r="J11" s="19">
        <v>26</v>
      </c>
      <c r="K11" s="19">
        <v>26</v>
      </c>
      <c r="L11" s="19">
        <v>26</v>
      </c>
      <c r="M11" s="19">
        <v>200</v>
      </c>
      <c r="N11" s="4" t="s">
        <v>508</v>
      </c>
      <c r="O11" s="4" t="s">
        <v>1203</v>
      </c>
      <c r="P11" s="5"/>
    </row>
    <row r="12" spans="1:16" ht="12.75">
      <c r="A12" s="10" t="s">
        <v>509</v>
      </c>
      <c r="B12" s="15" t="s">
        <v>506</v>
      </c>
      <c r="C12" s="15" t="s">
        <v>510</v>
      </c>
      <c r="D12" s="11"/>
      <c r="E12" s="11"/>
      <c r="F12" s="14">
        <v>27.353219503576934</v>
      </c>
      <c r="G12" s="20">
        <v>16</v>
      </c>
      <c r="H12" s="20">
        <v>24</v>
      </c>
      <c r="I12" s="20">
        <v>24</v>
      </c>
      <c r="J12" s="20">
        <v>24</v>
      </c>
      <c r="K12" s="20">
        <v>31</v>
      </c>
      <c r="L12" s="20">
        <v>38</v>
      </c>
      <c r="M12" s="20">
        <v>45</v>
      </c>
      <c r="N12" s="12" t="s">
        <v>511</v>
      </c>
      <c r="O12" s="12" t="s">
        <v>269</v>
      </c>
      <c r="P12" s="13"/>
    </row>
    <row r="13" spans="1:16" ht="12.75">
      <c r="A13" s="10" t="s">
        <v>512</v>
      </c>
      <c r="B13" s="15" t="s">
        <v>506</v>
      </c>
      <c r="C13" s="15" t="s">
        <v>513</v>
      </c>
      <c r="D13" s="11"/>
      <c r="E13" s="11"/>
      <c r="F13" s="14">
        <v>29.353219503576934</v>
      </c>
      <c r="G13" s="20">
        <v>18</v>
      </c>
      <c r="H13" s="20">
        <v>26</v>
      </c>
      <c r="I13" s="20">
        <v>26</v>
      </c>
      <c r="J13" s="20">
        <v>26</v>
      </c>
      <c r="K13" s="20">
        <v>33</v>
      </c>
      <c r="L13" s="20">
        <v>40</v>
      </c>
      <c r="M13" s="20">
        <v>47</v>
      </c>
      <c r="N13" s="12" t="s">
        <v>511</v>
      </c>
      <c r="O13" s="12" t="s">
        <v>269</v>
      </c>
      <c r="P13" s="13"/>
    </row>
    <row r="14" spans="1:16" ht="12.75">
      <c r="A14" s="10" t="s">
        <v>514</v>
      </c>
      <c r="B14" s="15" t="s">
        <v>506</v>
      </c>
      <c r="C14" s="15" t="s">
        <v>515</v>
      </c>
      <c r="D14" s="11"/>
      <c r="E14" s="11"/>
      <c r="F14" s="14">
        <v>29.87640764699287</v>
      </c>
      <c r="G14" s="20">
        <v>200</v>
      </c>
      <c r="H14" s="20">
        <v>24</v>
      </c>
      <c r="I14" s="20">
        <v>28</v>
      </c>
      <c r="J14" s="20">
        <v>29</v>
      </c>
      <c r="K14" s="20">
        <v>30</v>
      </c>
      <c r="L14" s="20">
        <v>34</v>
      </c>
      <c r="M14" s="20">
        <v>99</v>
      </c>
      <c r="N14" s="12" t="s">
        <v>516</v>
      </c>
      <c r="O14" s="12" t="s">
        <v>1203</v>
      </c>
      <c r="P14" s="13"/>
    </row>
    <row r="15" spans="1:16" ht="12.75">
      <c r="A15" s="10" t="s">
        <v>517</v>
      </c>
      <c r="B15" s="15" t="s">
        <v>506</v>
      </c>
      <c r="C15" s="15" t="s">
        <v>518</v>
      </c>
      <c r="D15" s="11"/>
      <c r="E15" s="11"/>
      <c r="F15" s="14">
        <v>31.64379693236834</v>
      </c>
      <c r="G15" s="20">
        <v>200</v>
      </c>
      <c r="H15" s="20">
        <v>22</v>
      </c>
      <c r="I15" s="20">
        <v>27</v>
      </c>
      <c r="J15" s="20">
        <v>32</v>
      </c>
      <c r="K15" s="20">
        <v>37</v>
      </c>
      <c r="L15" s="20">
        <v>42</v>
      </c>
      <c r="M15" s="20">
        <v>99</v>
      </c>
      <c r="N15" s="12" t="s">
        <v>511</v>
      </c>
      <c r="O15" s="12" t="s">
        <v>269</v>
      </c>
      <c r="P15" s="13"/>
    </row>
    <row r="16" spans="1:16" ht="12.75">
      <c r="A16" s="10" t="s">
        <v>519</v>
      </c>
      <c r="B16" s="15" t="s">
        <v>506</v>
      </c>
      <c r="C16" s="15" t="s">
        <v>520</v>
      </c>
      <c r="D16" s="11"/>
      <c r="E16" s="11"/>
      <c r="F16" s="14">
        <v>32.74727294572552</v>
      </c>
      <c r="G16" s="20">
        <v>200</v>
      </c>
      <c r="H16" s="20">
        <v>26</v>
      </c>
      <c r="I16" s="20">
        <v>30</v>
      </c>
      <c r="J16" s="20">
        <v>33</v>
      </c>
      <c r="K16" s="20">
        <v>34</v>
      </c>
      <c r="L16" s="20">
        <v>34</v>
      </c>
      <c r="M16" s="20">
        <v>99</v>
      </c>
      <c r="N16" s="12" t="s">
        <v>521</v>
      </c>
      <c r="O16" s="12" t="s">
        <v>1203</v>
      </c>
      <c r="P16" s="13"/>
    </row>
    <row r="17" spans="1:16" ht="12.75">
      <c r="A17" s="10" t="s">
        <v>522</v>
      </c>
      <c r="B17" s="15" t="s">
        <v>506</v>
      </c>
      <c r="C17" s="15" t="s">
        <v>523</v>
      </c>
      <c r="D17" s="11"/>
      <c r="E17" s="11"/>
      <c r="F17" s="14">
        <v>37.71716373752154</v>
      </c>
      <c r="G17" s="20">
        <v>200</v>
      </c>
      <c r="H17" s="20">
        <v>28</v>
      </c>
      <c r="I17" s="20">
        <v>36</v>
      </c>
      <c r="J17" s="20">
        <v>36</v>
      </c>
      <c r="K17" s="20">
        <v>43</v>
      </c>
      <c r="L17" s="20">
        <v>50</v>
      </c>
      <c r="M17" s="20">
        <v>64</v>
      </c>
      <c r="N17" s="12" t="s">
        <v>524</v>
      </c>
      <c r="O17" s="12" t="s">
        <v>269</v>
      </c>
      <c r="P17" s="13"/>
    </row>
    <row r="18" spans="1:16" ht="13.5" thickBot="1">
      <c r="A18" s="21" t="s">
        <v>525</v>
      </c>
      <c r="B18" s="22" t="s">
        <v>506</v>
      </c>
      <c r="C18" s="22" t="s">
        <v>526</v>
      </c>
      <c r="D18" s="23"/>
      <c r="E18" s="23"/>
      <c r="F18" s="24">
        <v>40.083590865216976</v>
      </c>
      <c r="G18" s="25">
        <v>200</v>
      </c>
      <c r="H18" s="25">
        <v>29</v>
      </c>
      <c r="I18" s="25">
        <v>36</v>
      </c>
      <c r="J18" s="25">
        <v>42</v>
      </c>
      <c r="K18" s="25">
        <v>48</v>
      </c>
      <c r="L18" s="25">
        <v>50</v>
      </c>
      <c r="M18" s="25">
        <v>200</v>
      </c>
      <c r="N18" s="26" t="s">
        <v>527</v>
      </c>
      <c r="O18" s="26" t="s">
        <v>1203</v>
      </c>
      <c r="P18" s="27"/>
    </row>
    <row r="19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2" sqref="A2:P6"/>
    </sheetView>
  </sheetViews>
  <sheetFormatPr defaultColWidth="9.140625" defaultRowHeight="12.75"/>
  <sheetData>
    <row r="1" ht="13.5" thickBot="1"/>
    <row r="2" spans="1:16" ht="13.5" thickTop="1">
      <c r="A2" s="1" t="s">
        <v>1188</v>
      </c>
      <c r="B2" s="2" t="s">
        <v>1189</v>
      </c>
      <c r="C2" s="3" t="s">
        <v>1190</v>
      </c>
      <c r="D2" s="2" t="s">
        <v>1191</v>
      </c>
      <c r="E2" s="2" t="s">
        <v>1192</v>
      </c>
      <c r="F2" s="2" t="s">
        <v>1193</v>
      </c>
      <c r="G2" s="3">
        <v>63</v>
      </c>
      <c r="H2" s="3">
        <v>125</v>
      </c>
      <c r="I2" s="3">
        <v>250</v>
      </c>
      <c r="J2" s="3">
        <v>500</v>
      </c>
      <c r="K2" s="3" t="s">
        <v>1194</v>
      </c>
      <c r="L2" s="3" t="s">
        <v>1195</v>
      </c>
      <c r="M2" s="3" t="s">
        <v>1196</v>
      </c>
      <c r="N2" s="4" t="s">
        <v>1197</v>
      </c>
      <c r="O2" s="4" t="s">
        <v>1198</v>
      </c>
      <c r="P2" s="5"/>
    </row>
    <row r="3" spans="1:16" ht="12.75">
      <c r="A3" s="6" t="s">
        <v>1187</v>
      </c>
      <c r="B3" s="7"/>
      <c r="C3" s="7"/>
      <c r="D3" s="7"/>
      <c r="E3" s="7" t="s">
        <v>1199</v>
      </c>
      <c r="F3" s="7" t="s">
        <v>1200</v>
      </c>
      <c r="G3" s="7" t="s">
        <v>1201</v>
      </c>
      <c r="H3" s="7" t="s">
        <v>1201</v>
      </c>
      <c r="I3" s="7" t="s">
        <v>1201</v>
      </c>
      <c r="J3" s="7" t="s">
        <v>1201</v>
      </c>
      <c r="K3" s="7" t="s">
        <v>1201</v>
      </c>
      <c r="L3" s="7" t="s">
        <v>1201</v>
      </c>
      <c r="M3" s="7" t="s">
        <v>1201</v>
      </c>
      <c r="N3" s="8"/>
      <c r="O3" s="8"/>
      <c r="P3" s="9"/>
    </row>
    <row r="4" spans="1:16" ht="12.75">
      <c r="A4" s="10" t="s">
        <v>1202</v>
      </c>
      <c r="B4" s="11" t="s">
        <v>1202</v>
      </c>
      <c r="C4" s="11" t="s">
        <v>1202</v>
      </c>
      <c r="D4" s="11" t="s">
        <v>1202</v>
      </c>
      <c r="E4" s="11" t="s">
        <v>1202</v>
      </c>
      <c r="F4" s="11">
        <v>200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200</v>
      </c>
      <c r="M4" s="11">
        <v>200</v>
      </c>
      <c r="O4" s="12" t="s">
        <v>1203</v>
      </c>
      <c r="P4" s="13"/>
    </row>
    <row r="6" spans="1:16" ht="12.75">
      <c r="A6" s="10"/>
      <c r="B6" s="11" t="s">
        <v>504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13"/>
    </row>
    <row r="12" spans="1:16" ht="13.5" thickBot="1">
      <c r="A12" s="10"/>
      <c r="B12" s="11" t="s">
        <v>529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P12" s="13"/>
    </row>
    <row r="13" spans="1:16" ht="13.5" thickTop="1">
      <c r="A13" s="1" t="s">
        <v>530</v>
      </c>
      <c r="B13" s="3" t="s">
        <v>531</v>
      </c>
      <c r="C13" s="3" t="s">
        <v>532</v>
      </c>
      <c r="D13" s="2"/>
      <c r="E13" s="2"/>
      <c r="F13" s="18">
        <v>30.673209656476214</v>
      </c>
      <c r="G13" s="19">
        <v>200</v>
      </c>
      <c r="H13" s="19">
        <v>22</v>
      </c>
      <c r="I13" s="19">
        <v>25</v>
      </c>
      <c r="J13" s="19">
        <v>33</v>
      </c>
      <c r="K13" s="19">
        <v>35</v>
      </c>
      <c r="L13" s="19">
        <v>35</v>
      </c>
      <c r="M13" s="19">
        <v>200</v>
      </c>
      <c r="N13" s="4" t="s">
        <v>533</v>
      </c>
      <c r="O13" s="4" t="s">
        <v>1203</v>
      </c>
      <c r="P13" s="5"/>
    </row>
    <row r="14" spans="1:16" ht="12.75">
      <c r="A14" s="10" t="s">
        <v>534</v>
      </c>
      <c r="B14" s="15" t="s">
        <v>531</v>
      </c>
      <c r="C14" s="15" t="s">
        <v>535</v>
      </c>
      <c r="D14" s="11"/>
      <c r="E14" s="11"/>
      <c r="F14" s="14">
        <v>31.624333581341187</v>
      </c>
      <c r="G14" s="20">
        <v>200</v>
      </c>
      <c r="H14" s="20">
        <v>26</v>
      </c>
      <c r="I14" s="20">
        <v>29</v>
      </c>
      <c r="J14" s="20">
        <v>29</v>
      </c>
      <c r="K14" s="20">
        <v>34</v>
      </c>
      <c r="L14" s="20">
        <v>40</v>
      </c>
      <c r="M14" s="20">
        <v>45</v>
      </c>
      <c r="N14" s="12" t="s">
        <v>536</v>
      </c>
      <c r="O14" s="12" t="s">
        <v>537</v>
      </c>
      <c r="P14" s="13"/>
    </row>
    <row r="15" spans="1:16" ht="12.75">
      <c r="A15" s="10" t="s">
        <v>538</v>
      </c>
      <c r="B15" s="15" t="s">
        <v>531</v>
      </c>
      <c r="C15" s="15" t="s">
        <v>539</v>
      </c>
      <c r="D15" s="11"/>
      <c r="E15" s="11"/>
      <c r="F15" s="14">
        <v>33.15626673941843</v>
      </c>
      <c r="G15" s="20">
        <v>200</v>
      </c>
      <c r="H15" s="20">
        <v>28</v>
      </c>
      <c r="I15" s="20">
        <v>27.6</v>
      </c>
      <c r="J15" s="20">
        <v>34.5</v>
      </c>
      <c r="K15" s="20">
        <v>34.4</v>
      </c>
      <c r="L15" s="20">
        <v>36.7</v>
      </c>
      <c r="M15" s="20">
        <v>36.9</v>
      </c>
      <c r="O15" s="12" t="s">
        <v>269</v>
      </c>
      <c r="P15" s="13"/>
    </row>
    <row r="16" spans="1:16" ht="12.75">
      <c r="A16" s="10" t="s">
        <v>540</v>
      </c>
      <c r="B16" s="15" t="s">
        <v>531</v>
      </c>
      <c r="C16" s="15" t="s">
        <v>541</v>
      </c>
      <c r="D16" s="11"/>
      <c r="E16" s="11"/>
      <c r="F16" s="14">
        <v>33.39253290401464</v>
      </c>
      <c r="G16" s="20">
        <v>200</v>
      </c>
      <c r="H16" s="20">
        <v>26</v>
      </c>
      <c r="I16" s="20">
        <v>28</v>
      </c>
      <c r="J16" s="20">
        <v>34</v>
      </c>
      <c r="K16" s="20">
        <v>36</v>
      </c>
      <c r="L16" s="20">
        <v>40</v>
      </c>
      <c r="M16" s="20">
        <v>200</v>
      </c>
      <c r="N16" s="12" t="s">
        <v>542</v>
      </c>
      <c r="O16" s="12" t="s">
        <v>1215</v>
      </c>
      <c r="P16" s="13"/>
    </row>
    <row r="17" spans="1:16" ht="12.75">
      <c r="A17" s="10" t="s">
        <v>543</v>
      </c>
      <c r="B17" s="15" t="s">
        <v>531</v>
      </c>
      <c r="C17" s="15" t="s">
        <v>544</v>
      </c>
      <c r="D17" s="11"/>
      <c r="E17" s="11"/>
      <c r="F17" s="14">
        <v>36.59184230525965</v>
      </c>
      <c r="G17" s="20">
        <v>200</v>
      </c>
      <c r="H17" s="20">
        <v>31</v>
      </c>
      <c r="I17" s="20">
        <v>34</v>
      </c>
      <c r="J17" s="20">
        <v>34</v>
      </c>
      <c r="K17" s="20">
        <v>39</v>
      </c>
      <c r="L17" s="20">
        <v>44</v>
      </c>
      <c r="M17" s="20">
        <v>200</v>
      </c>
      <c r="N17" s="12" t="s">
        <v>545</v>
      </c>
      <c r="O17" s="12" t="s">
        <v>1215</v>
      </c>
      <c r="P17" s="13"/>
    </row>
    <row r="18" spans="1:16" ht="13.5" thickBot="1">
      <c r="A18" s="21" t="s">
        <v>546</v>
      </c>
      <c r="B18" s="22" t="s">
        <v>531</v>
      </c>
      <c r="C18" s="22" t="s">
        <v>535</v>
      </c>
      <c r="D18" s="23"/>
      <c r="E18" s="23"/>
      <c r="F18" s="24">
        <v>36.59184230525965</v>
      </c>
      <c r="G18" s="25">
        <v>200</v>
      </c>
      <c r="H18" s="25">
        <v>31</v>
      </c>
      <c r="I18" s="25">
        <v>34</v>
      </c>
      <c r="J18" s="25">
        <v>34</v>
      </c>
      <c r="K18" s="25">
        <v>39</v>
      </c>
      <c r="L18" s="25">
        <v>44</v>
      </c>
      <c r="M18" s="25">
        <v>49</v>
      </c>
      <c r="N18" s="26" t="s">
        <v>547</v>
      </c>
      <c r="O18" s="26" t="s">
        <v>537</v>
      </c>
      <c r="P18" s="27"/>
    </row>
    <row r="19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3"/>
  <sheetViews>
    <sheetView workbookViewId="0" topLeftCell="A1">
      <selection activeCell="A2" sqref="A2:P6"/>
    </sheetView>
  </sheetViews>
  <sheetFormatPr defaultColWidth="9.140625" defaultRowHeight="12.75"/>
  <sheetData>
    <row r="1" ht="13.5" thickBot="1"/>
    <row r="2" spans="1:16" ht="13.5" thickTop="1">
      <c r="A2" s="1" t="s">
        <v>1188</v>
      </c>
      <c r="B2" s="2" t="s">
        <v>1189</v>
      </c>
      <c r="C2" s="3" t="s">
        <v>1190</v>
      </c>
      <c r="D2" s="2" t="s">
        <v>1191</v>
      </c>
      <c r="E2" s="2" t="s">
        <v>1192</v>
      </c>
      <c r="F2" s="2" t="s">
        <v>1193</v>
      </c>
      <c r="G2" s="3">
        <v>63</v>
      </c>
      <c r="H2" s="3">
        <v>125</v>
      </c>
      <c r="I2" s="3">
        <v>250</v>
      </c>
      <c r="J2" s="3">
        <v>500</v>
      </c>
      <c r="K2" s="3" t="s">
        <v>1194</v>
      </c>
      <c r="L2" s="3" t="s">
        <v>1195</v>
      </c>
      <c r="M2" s="3" t="s">
        <v>1196</v>
      </c>
      <c r="N2" s="4" t="s">
        <v>1197</v>
      </c>
      <c r="O2" s="4" t="s">
        <v>1198</v>
      </c>
      <c r="P2" s="5"/>
    </row>
    <row r="3" spans="1:16" ht="12.75">
      <c r="A3" s="6" t="s">
        <v>1187</v>
      </c>
      <c r="B3" s="7"/>
      <c r="C3" s="7"/>
      <c r="D3" s="7"/>
      <c r="E3" s="7" t="s">
        <v>1199</v>
      </c>
      <c r="F3" s="7" t="s">
        <v>1200</v>
      </c>
      <c r="G3" s="7" t="s">
        <v>1201</v>
      </c>
      <c r="H3" s="7" t="s">
        <v>1201</v>
      </c>
      <c r="I3" s="7" t="s">
        <v>1201</v>
      </c>
      <c r="J3" s="7" t="s">
        <v>1201</v>
      </c>
      <c r="K3" s="7" t="s">
        <v>1201</v>
      </c>
      <c r="L3" s="7" t="s">
        <v>1201</v>
      </c>
      <c r="M3" s="7" t="s">
        <v>1201</v>
      </c>
      <c r="N3" s="8"/>
      <c r="O3" s="8"/>
      <c r="P3" s="9"/>
    </row>
    <row r="4" spans="1:16" ht="12.75">
      <c r="A4" s="10" t="s">
        <v>1202</v>
      </c>
      <c r="B4" s="11" t="s">
        <v>1202</v>
      </c>
      <c r="C4" s="11" t="s">
        <v>1202</v>
      </c>
      <c r="D4" s="11" t="s">
        <v>1202</v>
      </c>
      <c r="E4" s="11" t="s">
        <v>1202</v>
      </c>
      <c r="F4" s="11">
        <v>200</v>
      </c>
      <c r="G4" s="11">
        <v>200</v>
      </c>
      <c r="H4" s="11">
        <v>200</v>
      </c>
      <c r="I4" s="11">
        <v>200</v>
      </c>
      <c r="J4" s="11">
        <v>200</v>
      </c>
      <c r="K4" s="11">
        <v>200</v>
      </c>
      <c r="L4" s="11">
        <v>200</v>
      </c>
      <c r="M4" s="11">
        <v>200</v>
      </c>
      <c r="O4" s="12" t="s">
        <v>1203</v>
      </c>
      <c r="P4" s="13"/>
    </row>
    <row r="6" spans="1:16" ht="12.75">
      <c r="A6" s="10"/>
      <c r="B6" s="11" t="s">
        <v>504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13"/>
    </row>
    <row r="11" spans="1:16" ht="13.5" thickBot="1">
      <c r="A11" s="10"/>
      <c r="B11" s="11" t="s">
        <v>548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13"/>
    </row>
    <row r="12" spans="1:16" ht="13.5" thickTop="1">
      <c r="A12" s="1" t="s">
        <v>549</v>
      </c>
      <c r="B12" s="3" t="s">
        <v>550</v>
      </c>
      <c r="C12" s="3" t="s">
        <v>551</v>
      </c>
      <c r="D12" s="2"/>
      <c r="E12" s="2"/>
      <c r="F12" s="18">
        <v>9.492287047568945</v>
      </c>
      <c r="G12" s="19">
        <v>200</v>
      </c>
      <c r="H12" s="19">
        <v>4</v>
      </c>
      <c r="I12" s="19">
        <v>5</v>
      </c>
      <c r="J12" s="19">
        <v>8</v>
      </c>
      <c r="K12" s="19">
        <v>11</v>
      </c>
      <c r="L12" s="19">
        <v>200</v>
      </c>
      <c r="M12" s="19">
        <v>200</v>
      </c>
      <c r="N12" s="4" t="s">
        <v>552</v>
      </c>
      <c r="O12" s="4" t="s">
        <v>311</v>
      </c>
      <c r="P12" s="5"/>
    </row>
    <row r="13" spans="1:16" ht="12.75">
      <c r="A13" s="10" t="s">
        <v>553</v>
      </c>
      <c r="B13" s="15" t="s">
        <v>550</v>
      </c>
      <c r="C13" s="15" t="s">
        <v>554</v>
      </c>
      <c r="D13" s="11"/>
      <c r="E13" s="11"/>
      <c r="F13" s="14">
        <v>12.372470593174958</v>
      </c>
      <c r="G13" s="20">
        <v>200</v>
      </c>
      <c r="H13" s="20">
        <v>1.3</v>
      </c>
      <c r="I13" s="20">
        <v>9</v>
      </c>
      <c r="J13" s="20">
        <v>13.6</v>
      </c>
      <c r="K13" s="20">
        <v>18.6</v>
      </c>
      <c r="L13" s="20">
        <v>26.2</v>
      </c>
      <c r="M13" s="20">
        <v>200</v>
      </c>
      <c r="N13" s="12" t="s">
        <v>555</v>
      </c>
      <c r="O13" s="12" t="s">
        <v>556</v>
      </c>
      <c r="P13" s="13"/>
    </row>
    <row r="14" spans="1:16" ht="12.75">
      <c r="A14" s="10" t="s">
        <v>557</v>
      </c>
      <c r="B14" s="15" t="s">
        <v>550</v>
      </c>
      <c r="C14" s="15" t="s">
        <v>558</v>
      </c>
      <c r="D14" s="11"/>
      <c r="E14" s="11"/>
      <c r="F14" s="14">
        <v>14.727899256075293</v>
      </c>
      <c r="G14" s="20">
        <v>200</v>
      </c>
      <c r="H14" s="20">
        <v>3</v>
      </c>
      <c r="I14" s="20">
        <v>12</v>
      </c>
      <c r="J14" s="20">
        <v>17</v>
      </c>
      <c r="K14" s="20">
        <v>22</v>
      </c>
      <c r="L14" s="20">
        <v>27</v>
      </c>
      <c r="M14" s="20">
        <v>200</v>
      </c>
      <c r="N14" s="12" t="s">
        <v>559</v>
      </c>
      <c r="O14" s="12" t="s">
        <v>560</v>
      </c>
      <c r="P14" s="13"/>
    </row>
    <row r="15" spans="1:16" ht="12.75">
      <c r="A15" s="10" t="s">
        <v>561</v>
      </c>
      <c r="B15" s="15" t="s">
        <v>550</v>
      </c>
      <c r="C15" s="15" t="s">
        <v>562</v>
      </c>
      <c r="D15" s="11"/>
      <c r="E15" s="11"/>
      <c r="F15" s="14">
        <v>14.727899256075293</v>
      </c>
      <c r="G15" s="20">
        <v>200</v>
      </c>
      <c r="H15" s="20">
        <v>3</v>
      </c>
      <c r="I15" s="20">
        <v>12</v>
      </c>
      <c r="J15" s="20">
        <v>17</v>
      </c>
      <c r="K15" s="20">
        <v>22</v>
      </c>
      <c r="L15" s="20">
        <v>27</v>
      </c>
      <c r="M15" s="20">
        <v>200</v>
      </c>
      <c r="N15" s="12" t="s">
        <v>563</v>
      </c>
      <c r="O15" s="12" t="s">
        <v>564</v>
      </c>
      <c r="P15" s="13"/>
    </row>
    <row r="16" spans="1:16" ht="12.75">
      <c r="A16" s="10" t="s">
        <v>565</v>
      </c>
      <c r="B16" s="15" t="s">
        <v>550</v>
      </c>
      <c r="C16" s="15" t="s">
        <v>566</v>
      </c>
      <c r="D16" s="11"/>
      <c r="E16" s="11"/>
      <c r="F16" s="14">
        <v>18.873463956086763</v>
      </c>
      <c r="G16" s="20">
        <v>200</v>
      </c>
      <c r="H16" s="20">
        <v>10</v>
      </c>
      <c r="I16" s="20">
        <v>16</v>
      </c>
      <c r="J16" s="20">
        <v>19</v>
      </c>
      <c r="K16" s="20">
        <v>21</v>
      </c>
      <c r="L16" s="20">
        <v>24</v>
      </c>
      <c r="M16" s="20">
        <v>26</v>
      </c>
      <c r="N16" s="12" t="s">
        <v>567</v>
      </c>
      <c r="O16" s="12" t="s">
        <v>1203</v>
      </c>
      <c r="P16" s="13"/>
    </row>
    <row r="17" spans="1:16" ht="12.75">
      <c r="A17" s="10" t="s">
        <v>568</v>
      </c>
      <c r="B17" s="15" t="s">
        <v>550</v>
      </c>
      <c r="C17" s="15" t="s">
        <v>569</v>
      </c>
      <c r="D17" s="11"/>
      <c r="E17" s="11"/>
      <c r="F17" s="14">
        <v>19.834891208933186</v>
      </c>
      <c r="G17" s="20">
        <v>200</v>
      </c>
      <c r="H17" s="20">
        <v>12</v>
      </c>
      <c r="I17" s="20">
        <v>13.5</v>
      </c>
      <c r="J17" s="20">
        <v>20.2</v>
      </c>
      <c r="K17" s="20">
        <v>26.5</v>
      </c>
      <c r="L17" s="20">
        <v>28.2</v>
      </c>
      <c r="M17" s="20">
        <v>32</v>
      </c>
      <c r="N17" s="12" t="s">
        <v>570</v>
      </c>
      <c r="O17" s="12" t="s">
        <v>571</v>
      </c>
      <c r="P17" s="13"/>
    </row>
    <row r="18" spans="1:16" ht="12.75">
      <c r="A18" s="10" t="s">
        <v>572</v>
      </c>
      <c r="B18" s="15" t="s">
        <v>550</v>
      </c>
      <c r="C18" s="15" t="s">
        <v>573</v>
      </c>
      <c r="D18" s="11"/>
      <c r="E18" s="11"/>
      <c r="F18" s="14">
        <v>19.858556590607765</v>
      </c>
      <c r="G18" s="20">
        <v>200</v>
      </c>
      <c r="H18" s="20">
        <v>10</v>
      </c>
      <c r="I18" s="20">
        <v>15</v>
      </c>
      <c r="J18" s="20">
        <v>21</v>
      </c>
      <c r="K18" s="20">
        <v>26</v>
      </c>
      <c r="L18" s="20">
        <v>27</v>
      </c>
      <c r="M18" s="20">
        <v>200</v>
      </c>
      <c r="N18" s="12" t="s">
        <v>574</v>
      </c>
      <c r="O18" s="12" t="s">
        <v>575</v>
      </c>
      <c r="P18" s="13"/>
    </row>
    <row r="19" spans="1:16" ht="12.75">
      <c r="A19" s="10" t="s">
        <v>576</v>
      </c>
      <c r="B19" s="15" t="s">
        <v>550</v>
      </c>
      <c r="C19" s="15" t="s">
        <v>577</v>
      </c>
      <c r="D19" s="11"/>
      <c r="E19" s="11"/>
      <c r="F19" s="14">
        <v>21.30264807607284</v>
      </c>
      <c r="G19" s="20">
        <v>200</v>
      </c>
      <c r="H19" s="20">
        <v>19.1</v>
      </c>
      <c r="I19" s="20">
        <v>19.6</v>
      </c>
      <c r="J19" s="20">
        <v>20.1</v>
      </c>
      <c r="K19" s="20">
        <v>20.7</v>
      </c>
      <c r="L19" s="20">
        <v>24.7</v>
      </c>
      <c r="M19" s="20">
        <v>27.2</v>
      </c>
      <c r="N19" s="12" t="s">
        <v>578</v>
      </c>
      <c r="O19" s="12" t="s">
        <v>571</v>
      </c>
      <c r="P19" s="13"/>
    </row>
    <row r="20" spans="1:16" ht="12.75">
      <c r="A20" s="10" t="s">
        <v>579</v>
      </c>
      <c r="B20" s="15" t="s">
        <v>550</v>
      </c>
      <c r="C20" s="15" t="s">
        <v>577</v>
      </c>
      <c r="D20" s="11"/>
      <c r="E20" s="11"/>
      <c r="F20" s="14">
        <v>21.30264807607284</v>
      </c>
      <c r="G20" s="20">
        <v>200</v>
      </c>
      <c r="H20" s="20">
        <v>19.1</v>
      </c>
      <c r="I20" s="20">
        <v>19.6</v>
      </c>
      <c r="J20" s="20">
        <v>20.1</v>
      </c>
      <c r="K20" s="20">
        <v>20.7</v>
      </c>
      <c r="L20" s="20">
        <v>24.7</v>
      </c>
      <c r="M20" s="20">
        <v>27.2</v>
      </c>
      <c r="N20" s="12" t="s">
        <v>580</v>
      </c>
      <c r="O20" s="12" t="s">
        <v>571</v>
      </c>
      <c r="P20" s="13"/>
    </row>
    <row r="21" spans="1:16" ht="12.75">
      <c r="A21" s="10" t="s">
        <v>581</v>
      </c>
      <c r="B21" s="15" t="s">
        <v>550</v>
      </c>
      <c r="C21" s="15" t="s">
        <v>582</v>
      </c>
      <c r="D21" s="11"/>
      <c r="E21" s="11"/>
      <c r="F21" s="14">
        <v>21.47452521879745</v>
      </c>
      <c r="G21" s="20">
        <v>200</v>
      </c>
      <c r="H21" s="20">
        <v>12</v>
      </c>
      <c r="I21" s="20">
        <v>17</v>
      </c>
      <c r="J21" s="20">
        <v>22</v>
      </c>
      <c r="K21" s="20">
        <v>27</v>
      </c>
      <c r="L21" s="20">
        <v>27</v>
      </c>
      <c r="M21" s="20">
        <v>200</v>
      </c>
      <c r="N21" s="12" t="s">
        <v>583</v>
      </c>
      <c r="O21" s="12" t="s">
        <v>575</v>
      </c>
      <c r="P21" s="13"/>
    </row>
    <row r="22" spans="1:16" ht="12.75">
      <c r="A22" s="10" t="s">
        <v>584</v>
      </c>
      <c r="B22" s="15" t="s">
        <v>550</v>
      </c>
      <c r="C22" s="15" t="s">
        <v>585</v>
      </c>
      <c r="D22" s="11"/>
      <c r="E22" s="11"/>
      <c r="F22" s="14">
        <v>23.30264807607284</v>
      </c>
      <c r="G22" s="20">
        <v>200</v>
      </c>
      <c r="H22" s="20">
        <v>21.1</v>
      </c>
      <c r="I22" s="20">
        <v>21.6</v>
      </c>
      <c r="J22" s="20">
        <v>22.1</v>
      </c>
      <c r="K22" s="20">
        <v>22.7</v>
      </c>
      <c r="L22" s="20">
        <v>26.7</v>
      </c>
      <c r="M22" s="20">
        <v>29.2</v>
      </c>
      <c r="N22" s="12" t="s">
        <v>586</v>
      </c>
      <c r="O22" s="12" t="s">
        <v>587</v>
      </c>
      <c r="P22" s="13"/>
    </row>
    <row r="23" spans="1:16" ht="12.75">
      <c r="A23" s="10" t="s">
        <v>588</v>
      </c>
      <c r="B23" s="15" t="s">
        <v>550</v>
      </c>
      <c r="C23" s="15" t="s">
        <v>589</v>
      </c>
      <c r="D23" s="11"/>
      <c r="E23" s="11"/>
      <c r="F23" s="14">
        <v>24.678016758796563</v>
      </c>
      <c r="G23" s="20">
        <v>200</v>
      </c>
      <c r="H23" s="20">
        <v>16</v>
      </c>
      <c r="I23" s="20">
        <v>25</v>
      </c>
      <c r="J23" s="20">
        <v>26</v>
      </c>
      <c r="K23" s="20">
        <v>24</v>
      </c>
      <c r="L23" s="20">
        <v>30</v>
      </c>
      <c r="M23" s="20">
        <v>200</v>
      </c>
      <c r="N23" s="12" t="s">
        <v>590</v>
      </c>
      <c r="O23" s="12" t="s">
        <v>1203</v>
      </c>
      <c r="P23" s="13"/>
    </row>
    <row r="24" spans="1:16" ht="12.75">
      <c r="A24" s="10" t="s">
        <v>591</v>
      </c>
      <c r="B24" s="15" t="s">
        <v>550</v>
      </c>
      <c r="C24" s="15" t="s">
        <v>592</v>
      </c>
      <c r="D24" s="11"/>
      <c r="E24" s="11"/>
      <c r="F24" s="14">
        <v>26.560980173441003</v>
      </c>
      <c r="G24" s="20">
        <v>200</v>
      </c>
      <c r="H24" s="20">
        <v>20</v>
      </c>
      <c r="I24" s="20">
        <v>20</v>
      </c>
      <c r="J24" s="20">
        <v>26</v>
      </c>
      <c r="K24" s="20">
        <v>33</v>
      </c>
      <c r="L24" s="20">
        <v>40</v>
      </c>
      <c r="M24" s="20">
        <v>200</v>
      </c>
      <c r="N24" s="12" t="s">
        <v>593</v>
      </c>
      <c r="O24" s="12" t="s">
        <v>1203</v>
      </c>
      <c r="P24" s="13"/>
    </row>
    <row r="25" spans="1:16" ht="12.75">
      <c r="A25" s="10" t="s">
        <v>594</v>
      </c>
      <c r="B25" s="15" t="s">
        <v>550</v>
      </c>
      <c r="C25" s="15" t="s">
        <v>595</v>
      </c>
      <c r="D25" s="11"/>
      <c r="E25" s="11"/>
      <c r="F25" s="14">
        <v>26.560980173441003</v>
      </c>
      <c r="G25" s="20">
        <v>200</v>
      </c>
      <c r="H25" s="20">
        <v>20</v>
      </c>
      <c r="I25" s="20">
        <v>20</v>
      </c>
      <c r="J25" s="20">
        <v>26</v>
      </c>
      <c r="K25" s="20">
        <v>33</v>
      </c>
      <c r="L25" s="20">
        <v>40</v>
      </c>
      <c r="M25" s="20">
        <v>200</v>
      </c>
      <c r="N25" s="12" t="s">
        <v>596</v>
      </c>
      <c r="O25" s="12" t="s">
        <v>597</v>
      </c>
      <c r="P25" s="13"/>
    </row>
    <row r="26" spans="1:16" ht="12.75">
      <c r="A26" s="10" t="s">
        <v>598</v>
      </c>
      <c r="B26" s="15" t="s">
        <v>550</v>
      </c>
      <c r="C26" s="15" t="s">
        <v>599</v>
      </c>
      <c r="D26" s="11"/>
      <c r="E26" s="11"/>
      <c r="F26" s="14">
        <v>26.560980173441003</v>
      </c>
      <c r="G26" s="20">
        <v>200</v>
      </c>
      <c r="H26" s="20">
        <v>20</v>
      </c>
      <c r="I26" s="20">
        <v>20</v>
      </c>
      <c r="J26" s="20">
        <v>26</v>
      </c>
      <c r="K26" s="20">
        <v>33</v>
      </c>
      <c r="L26" s="20">
        <v>40</v>
      </c>
      <c r="M26" s="20">
        <v>200</v>
      </c>
      <c r="N26" s="12" t="s">
        <v>600</v>
      </c>
      <c r="O26" s="12" t="s">
        <v>597</v>
      </c>
      <c r="P26" s="13"/>
    </row>
    <row r="27" spans="1:16" ht="12.75">
      <c r="A27" s="10" t="s">
        <v>601</v>
      </c>
      <c r="B27" s="15" t="s">
        <v>550</v>
      </c>
      <c r="C27" s="15" t="s">
        <v>602</v>
      </c>
      <c r="D27" s="11"/>
      <c r="E27" s="11"/>
      <c r="F27" s="14">
        <v>26.560980173441003</v>
      </c>
      <c r="G27" s="20">
        <v>200</v>
      </c>
      <c r="H27" s="20">
        <v>20</v>
      </c>
      <c r="I27" s="20">
        <v>20</v>
      </c>
      <c r="J27" s="20">
        <v>26</v>
      </c>
      <c r="K27" s="20">
        <v>33</v>
      </c>
      <c r="L27" s="20">
        <v>40</v>
      </c>
      <c r="M27" s="20">
        <v>200</v>
      </c>
      <c r="N27" s="12" t="s">
        <v>603</v>
      </c>
      <c r="O27" s="12" t="s">
        <v>597</v>
      </c>
      <c r="P27" s="13"/>
    </row>
    <row r="28" spans="1:16" ht="12.75">
      <c r="A28" s="10" t="s">
        <v>604</v>
      </c>
      <c r="B28" s="15" t="s">
        <v>550</v>
      </c>
      <c r="C28" s="15" t="s">
        <v>605</v>
      </c>
      <c r="D28" s="11"/>
      <c r="E28" s="11"/>
      <c r="F28" s="14">
        <v>27.117374672773344</v>
      </c>
      <c r="G28" s="20">
        <v>200</v>
      </c>
      <c r="H28" s="20">
        <v>20</v>
      </c>
      <c r="I28" s="20">
        <v>20</v>
      </c>
      <c r="J28" s="20">
        <v>28</v>
      </c>
      <c r="K28" s="20">
        <v>34</v>
      </c>
      <c r="L28" s="20">
        <v>40</v>
      </c>
      <c r="M28" s="20">
        <v>200</v>
      </c>
      <c r="N28" s="12" t="s">
        <v>606</v>
      </c>
      <c r="O28" s="12" t="s">
        <v>1215</v>
      </c>
      <c r="P28" s="13"/>
    </row>
    <row r="29" spans="1:16" ht="12.75">
      <c r="A29" s="10" t="s">
        <v>607</v>
      </c>
      <c r="B29" s="15" t="s">
        <v>550</v>
      </c>
      <c r="C29" s="15" t="s">
        <v>608</v>
      </c>
      <c r="D29" s="11"/>
      <c r="E29" s="11"/>
      <c r="F29" s="14">
        <v>27.33836185557167</v>
      </c>
      <c r="G29" s="20">
        <v>200</v>
      </c>
      <c r="H29" s="20">
        <v>21.1</v>
      </c>
      <c r="I29" s="20">
        <v>23.1</v>
      </c>
      <c r="J29" s="20">
        <v>26.1</v>
      </c>
      <c r="K29" s="20">
        <v>29.2</v>
      </c>
      <c r="L29" s="20">
        <v>36</v>
      </c>
      <c r="M29" s="20">
        <v>200</v>
      </c>
      <c r="N29" s="12" t="s">
        <v>609</v>
      </c>
      <c r="O29" s="12" t="s">
        <v>587</v>
      </c>
      <c r="P29" s="13"/>
    </row>
    <row r="30" spans="1:16" ht="12.75">
      <c r="A30" s="10" t="s">
        <v>610</v>
      </c>
      <c r="B30" s="15" t="s">
        <v>550</v>
      </c>
      <c r="C30" s="15" t="s">
        <v>611</v>
      </c>
      <c r="D30" s="11"/>
      <c r="E30" s="11"/>
      <c r="F30" s="14">
        <v>27.393755045755665</v>
      </c>
      <c r="G30" s="20">
        <v>200</v>
      </c>
      <c r="H30" s="20">
        <v>17</v>
      </c>
      <c r="I30" s="20">
        <v>22</v>
      </c>
      <c r="J30" s="20">
        <v>30</v>
      </c>
      <c r="K30" s="20">
        <v>34</v>
      </c>
      <c r="L30" s="20">
        <v>40</v>
      </c>
      <c r="M30" s="20">
        <v>40</v>
      </c>
      <c r="N30" s="12" t="s">
        <v>612</v>
      </c>
      <c r="O30" s="12" t="s">
        <v>311</v>
      </c>
      <c r="P30" s="13"/>
    </row>
    <row r="31" spans="1:16" ht="12.75">
      <c r="A31" s="10" t="s">
        <v>613</v>
      </c>
      <c r="B31" s="15" t="s">
        <v>550</v>
      </c>
      <c r="C31" s="15" t="s">
        <v>614</v>
      </c>
      <c r="D31" s="11"/>
      <c r="E31" s="11"/>
      <c r="F31" s="14">
        <v>27.437101888935747</v>
      </c>
      <c r="G31" s="20">
        <v>200</v>
      </c>
      <c r="H31" s="20">
        <v>17</v>
      </c>
      <c r="I31" s="20">
        <v>22</v>
      </c>
      <c r="J31" s="20">
        <v>29</v>
      </c>
      <c r="K31" s="20">
        <v>38</v>
      </c>
      <c r="L31" s="20">
        <v>42</v>
      </c>
      <c r="M31" s="20">
        <v>200</v>
      </c>
      <c r="N31" s="12" t="s">
        <v>615</v>
      </c>
      <c r="O31" s="12" t="s">
        <v>1215</v>
      </c>
      <c r="P31" s="13"/>
    </row>
    <row r="32" spans="1:16" ht="12.75">
      <c r="A32" s="10" t="s">
        <v>616</v>
      </c>
      <c r="B32" s="15" t="s">
        <v>550</v>
      </c>
      <c r="C32" s="15" t="s">
        <v>617</v>
      </c>
      <c r="D32" s="11"/>
      <c r="E32" s="11"/>
      <c r="F32" s="14">
        <v>28.023922674220213</v>
      </c>
      <c r="G32" s="20">
        <v>200</v>
      </c>
      <c r="H32" s="20">
        <v>15</v>
      </c>
      <c r="I32" s="20">
        <v>26</v>
      </c>
      <c r="J32" s="20">
        <v>38</v>
      </c>
      <c r="K32" s="20">
        <v>42</v>
      </c>
      <c r="L32" s="20">
        <v>45</v>
      </c>
      <c r="M32" s="20">
        <v>49</v>
      </c>
      <c r="N32" s="12" t="s">
        <v>618</v>
      </c>
      <c r="O32" s="12" t="s">
        <v>619</v>
      </c>
      <c r="P32" s="13"/>
    </row>
    <row r="33" spans="1:16" ht="12.75">
      <c r="A33" s="10" t="s">
        <v>620</v>
      </c>
      <c r="B33" s="15" t="s">
        <v>550</v>
      </c>
      <c r="C33" s="15" t="s">
        <v>621</v>
      </c>
      <c r="D33" s="11"/>
      <c r="E33" s="11"/>
      <c r="F33" s="14">
        <v>28.255095365347845</v>
      </c>
      <c r="G33" s="20">
        <v>200</v>
      </c>
      <c r="H33" s="20">
        <v>21</v>
      </c>
      <c r="I33" s="20">
        <v>27</v>
      </c>
      <c r="J33" s="20">
        <v>27</v>
      </c>
      <c r="K33" s="20">
        <v>29</v>
      </c>
      <c r="L33" s="20">
        <v>34</v>
      </c>
      <c r="M33" s="20">
        <v>200</v>
      </c>
      <c r="N33" s="12" t="s">
        <v>622</v>
      </c>
      <c r="O33" s="12" t="s">
        <v>1215</v>
      </c>
      <c r="P33" s="13"/>
    </row>
    <row r="34" spans="1:16" ht="12.75">
      <c r="A34" s="10" t="s">
        <v>623</v>
      </c>
      <c r="B34" s="15" t="s">
        <v>550</v>
      </c>
      <c r="C34" s="15" t="s">
        <v>624</v>
      </c>
      <c r="D34" s="11"/>
      <c r="E34" s="11"/>
      <c r="F34" s="14">
        <v>28.288281818888223</v>
      </c>
      <c r="G34" s="20">
        <v>200</v>
      </c>
      <c r="H34" s="20">
        <v>17</v>
      </c>
      <c r="I34" s="20">
        <v>23</v>
      </c>
      <c r="J34" s="20">
        <v>32</v>
      </c>
      <c r="K34" s="20">
        <v>41</v>
      </c>
      <c r="L34" s="20">
        <v>47</v>
      </c>
      <c r="M34" s="20">
        <v>200</v>
      </c>
      <c r="N34" s="12" t="s">
        <v>625</v>
      </c>
      <c r="O34" s="12" t="s">
        <v>1215</v>
      </c>
      <c r="P34" s="13"/>
    </row>
    <row r="35" spans="1:16" ht="12.75">
      <c r="A35" s="10" t="s">
        <v>626</v>
      </c>
      <c r="B35" s="15" t="s">
        <v>550</v>
      </c>
      <c r="C35" s="15" t="s">
        <v>627</v>
      </c>
      <c r="D35" s="11"/>
      <c r="E35" s="11"/>
      <c r="F35" s="14">
        <v>28.30300222348823</v>
      </c>
      <c r="G35" s="20">
        <v>200</v>
      </c>
      <c r="H35" s="20">
        <v>15</v>
      </c>
      <c r="I35" s="20">
        <v>28</v>
      </c>
      <c r="J35" s="20">
        <v>38</v>
      </c>
      <c r="K35" s="20">
        <v>43</v>
      </c>
      <c r="L35" s="20">
        <v>46</v>
      </c>
      <c r="M35" s="20">
        <v>200</v>
      </c>
      <c r="N35" s="12" t="s">
        <v>628</v>
      </c>
      <c r="O35" s="12" t="s">
        <v>1215</v>
      </c>
      <c r="P35" s="13"/>
    </row>
    <row r="36" spans="1:16" ht="12.75">
      <c r="A36" s="10" t="s">
        <v>629</v>
      </c>
      <c r="B36" s="15" t="s">
        <v>550</v>
      </c>
      <c r="C36" s="15" t="s">
        <v>602</v>
      </c>
      <c r="D36" s="11"/>
      <c r="E36" s="11"/>
      <c r="F36" s="14">
        <v>28.560980173441003</v>
      </c>
      <c r="G36" s="20">
        <v>200</v>
      </c>
      <c r="H36" s="20">
        <v>22</v>
      </c>
      <c r="I36" s="20">
        <v>22</v>
      </c>
      <c r="J36" s="20">
        <v>28</v>
      </c>
      <c r="K36" s="20">
        <v>35</v>
      </c>
      <c r="L36" s="20">
        <v>42</v>
      </c>
      <c r="M36" s="20">
        <v>200</v>
      </c>
      <c r="N36" s="12" t="s">
        <v>630</v>
      </c>
      <c r="O36" s="12" t="s">
        <v>597</v>
      </c>
      <c r="P36" s="13"/>
    </row>
    <row r="37" spans="1:16" ht="12.75">
      <c r="A37" s="10" t="s">
        <v>631</v>
      </c>
      <c r="B37" s="15" t="s">
        <v>550</v>
      </c>
      <c r="C37" s="15" t="s">
        <v>632</v>
      </c>
      <c r="D37" s="11"/>
      <c r="E37" s="11"/>
      <c r="F37" s="14">
        <v>28.95733934902541</v>
      </c>
      <c r="G37" s="20">
        <v>200</v>
      </c>
      <c r="H37" s="20">
        <v>15.6</v>
      </c>
      <c r="I37" s="20">
        <v>30.1</v>
      </c>
      <c r="J37" s="20">
        <v>36.5</v>
      </c>
      <c r="K37" s="20">
        <v>42.2</v>
      </c>
      <c r="L37" s="20">
        <v>50.3</v>
      </c>
      <c r="M37" s="20">
        <v>57.4</v>
      </c>
      <c r="N37" s="12" t="s">
        <v>633</v>
      </c>
      <c r="O37" s="12" t="s">
        <v>634</v>
      </c>
      <c r="P37" s="13"/>
    </row>
    <row r="38" spans="1:16" ht="12.75">
      <c r="A38" s="10" t="s">
        <v>635</v>
      </c>
      <c r="B38" s="15" t="s">
        <v>550</v>
      </c>
      <c r="C38" s="15" t="s">
        <v>636</v>
      </c>
      <c r="D38" s="11"/>
      <c r="E38" s="11"/>
      <c r="F38" s="14">
        <v>29.298639967878568</v>
      </c>
      <c r="G38" s="20">
        <v>200</v>
      </c>
      <c r="H38" s="20">
        <v>21</v>
      </c>
      <c r="I38" s="20">
        <v>23</v>
      </c>
      <c r="J38" s="20">
        <v>29</v>
      </c>
      <c r="K38" s="20">
        <v>40</v>
      </c>
      <c r="L38" s="20">
        <v>43</v>
      </c>
      <c r="M38" s="20">
        <v>200</v>
      </c>
      <c r="N38" s="12" t="s">
        <v>637</v>
      </c>
      <c r="O38" s="12" t="s">
        <v>269</v>
      </c>
      <c r="P38" s="13"/>
    </row>
    <row r="39" spans="1:16" ht="12.75">
      <c r="A39" s="10" t="s">
        <v>638</v>
      </c>
      <c r="B39" s="15" t="s">
        <v>550</v>
      </c>
      <c r="C39" s="15" t="s">
        <v>602</v>
      </c>
      <c r="D39" s="11"/>
      <c r="E39" s="11"/>
      <c r="F39" s="14">
        <v>29.560980173441003</v>
      </c>
      <c r="G39" s="20">
        <v>200</v>
      </c>
      <c r="H39" s="20">
        <v>23</v>
      </c>
      <c r="I39" s="20">
        <v>23</v>
      </c>
      <c r="J39" s="20">
        <v>29</v>
      </c>
      <c r="K39" s="20">
        <v>36</v>
      </c>
      <c r="L39" s="20">
        <v>43</v>
      </c>
      <c r="M39" s="20">
        <v>200</v>
      </c>
      <c r="N39" s="12" t="s">
        <v>639</v>
      </c>
      <c r="O39" s="12" t="s">
        <v>597</v>
      </c>
      <c r="P39" s="13"/>
    </row>
    <row r="40" spans="1:16" ht="12.75">
      <c r="A40" s="10" t="s">
        <v>640</v>
      </c>
      <c r="B40" s="15" t="s">
        <v>550</v>
      </c>
      <c r="C40" s="15" t="s">
        <v>641</v>
      </c>
      <c r="D40" s="11"/>
      <c r="E40" s="11"/>
      <c r="F40" s="14">
        <v>29.701350819067187</v>
      </c>
      <c r="G40" s="20">
        <v>200</v>
      </c>
      <c r="H40" s="20">
        <v>19</v>
      </c>
      <c r="I40" s="20">
        <v>25</v>
      </c>
      <c r="J40" s="20">
        <v>32</v>
      </c>
      <c r="K40" s="20">
        <v>36</v>
      </c>
      <c r="L40" s="20">
        <v>41</v>
      </c>
      <c r="M40" s="20">
        <v>200</v>
      </c>
      <c r="N40" s="12" t="s">
        <v>642</v>
      </c>
      <c r="O40" s="12" t="s">
        <v>597</v>
      </c>
      <c r="P40" s="13"/>
    </row>
    <row r="41" spans="1:16" ht="12.75">
      <c r="A41" s="10" t="s">
        <v>643</v>
      </c>
      <c r="B41" s="15" t="s">
        <v>550</v>
      </c>
      <c r="C41" s="15" t="s">
        <v>644</v>
      </c>
      <c r="D41" s="11"/>
      <c r="E41" s="11"/>
      <c r="F41" s="14">
        <v>29.959731138505035</v>
      </c>
      <c r="G41" s="20">
        <v>200</v>
      </c>
      <c r="H41" s="20">
        <v>22</v>
      </c>
      <c r="I41" s="20">
        <v>24</v>
      </c>
      <c r="J41" s="20">
        <v>29</v>
      </c>
      <c r="K41" s="20">
        <v>39</v>
      </c>
      <c r="L41" s="20">
        <v>47</v>
      </c>
      <c r="M41" s="20">
        <v>200</v>
      </c>
      <c r="N41" s="12" t="s">
        <v>645</v>
      </c>
      <c r="O41" s="12" t="s">
        <v>1215</v>
      </c>
      <c r="P41" s="13"/>
    </row>
    <row r="42" spans="1:16" ht="12.75">
      <c r="A42" s="10" t="s">
        <v>646</v>
      </c>
      <c r="B42" s="15" t="s">
        <v>550</v>
      </c>
      <c r="C42" s="15" t="s">
        <v>647</v>
      </c>
      <c r="D42" s="11"/>
      <c r="E42" s="11"/>
      <c r="F42" s="14">
        <v>30.01394371100079</v>
      </c>
      <c r="G42" s="20">
        <v>200</v>
      </c>
      <c r="H42" s="20">
        <v>16.7</v>
      </c>
      <c r="I42" s="20">
        <v>30.6</v>
      </c>
      <c r="J42" s="20">
        <v>38.1</v>
      </c>
      <c r="K42" s="20">
        <v>43.7</v>
      </c>
      <c r="L42" s="20">
        <v>45.1</v>
      </c>
      <c r="M42" s="20">
        <v>200</v>
      </c>
      <c r="N42" s="12" t="s">
        <v>648</v>
      </c>
      <c r="O42" s="12" t="s">
        <v>649</v>
      </c>
      <c r="P42" s="13"/>
    </row>
    <row r="43" spans="1:16" ht="12.75">
      <c r="A43" s="10" t="s">
        <v>650</v>
      </c>
      <c r="B43" s="15" t="s">
        <v>550</v>
      </c>
      <c r="C43" s="15" t="s">
        <v>651</v>
      </c>
      <c r="D43" s="11"/>
      <c r="E43" s="11"/>
      <c r="F43" s="14">
        <v>30.01394371100079</v>
      </c>
      <c r="G43" s="20">
        <v>200</v>
      </c>
      <c r="H43" s="20">
        <v>16.7</v>
      </c>
      <c r="I43" s="20">
        <v>30.6</v>
      </c>
      <c r="J43" s="20">
        <v>38.1</v>
      </c>
      <c r="K43" s="20">
        <v>43.7</v>
      </c>
      <c r="L43" s="20">
        <v>45.1</v>
      </c>
      <c r="M43" s="20">
        <v>200</v>
      </c>
      <c r="N43" s="12" t="s">
        <v>652</v>
      </c>
      <c r="O43" s="12" t="s">
        <v>649</v>
      </c>
      <c r="P43" s="13"/>
    </row>
    <row r="44" spans="1:16" ht="12.75">
      <c r="A44" s="10" t="s">
        <v>653</v>
      </c>
      <c r="B44" s="15" t="s">
        <v>550</v>
      </c>
      <c r="C44" s="15" t="s">
        <v>641</v>
      </c>
      <c r="D44" s="11"/>
      <c r="E44" s="11"/>
      <c r="F44" s="14">
        <v>31.21653216912034</v>
      </c>
      <c r="G44" s="20">
        <v>200</v>
      </c>
      <c r="H44" s="20">
        <v>20</v>
      </c>
      <c r="I44" s="20">
        <v>27</v>
      </c>
      <c r="J44" s="20">
        <v>34</v>
      </c>
      <c r="K44" s="20">
        <v>38</v>
      </c>
      <c r="L44" s="20">
        <v>44</v>
      </c>
      <c r="M44" s="20">
        <v>200</v>
      </c>
      <c r="N44" s="12" t="s">
        <v>654</v>
      </c>
      <c r="O44" s="12" t="s">
        <v>597</v>
      </c>
      <c r="P44" s="13"/>
    </row>
    <row r="45" spans="1:16" ht="12.75">
      <c r="A45" s="10" t="s">
        <v>655</v>
      </c>
      <c r="B45" s="15" t="s">
        <v>550</v>
      </c>
      <c r="C45" s="15" t="s">
        <v>656</v>
      </c>
      <c r="D45" s="11"/>
      <c r="E45" s="11"/>
      <c r="F45" s="14">
        <v>31.312050369833997</v>
      </c>
      <c r="G45" s="20">
        <v>200</v>
      </c>
      <c r="H45" s="20">
        <v>23</v>
      </c>
      <c r="I45" s="20">
        <v>24</v>
      </c>
      <c r="J45" s="20">
        <v>34</v>
      </c>
      <c r="K45" s="20">
        <v>40</v>
      </c>
      <c r="L45" s="20">
        <v>43</v>
      </c>
      <c r="M45" s="20">
        <v>200</v>
      </c>
      <c r="N45" s="12" t="s">
        <v>657</v>
      </c>
      <c r="O45" s="12" t="s">
        <v>658</v>
      </c>
      <c r="P45" s="13"/>
    </row>
    <row r="46" spans="1:16" ht="12.75">
      <c r="A46" s="10" t="s">
        <v>659</v>
      </c>
      <c r="B46" s="15" t="s">
        <v>550</v>
      </c>
      <c r="C46" s="15" t="s">
        <v>660</v>
      </c>
      <c r="D46" s="11"/>
      <c r="E46" s="11"/>
      <c r="F46" s="14">
        <v>31.625685824744437</v>
      </c>
      <c r="G46" s="20">
        <v>200</v>
      </c>
      <c r="H46" s="20">
        <v>19</v>
      </c>
      <c r="I46" s="20">
        <v>29</v>
      </c>
      <c r="J46" s="20">
        <v>38</v>
      </c>
      <c r="K46" s="20">
        <v>43</v>
      </c>
      <c r="L46" s="20">
        <v>46</v>
      </c>
      <c r="M46" s="20">
        <v>200</v>
      </c>
      <c r="N46" s="12" t="s">
        <v>661</v>
      </c>
      <c r="O46" s="12" t="s">
        <v>1215</v>
      </c>
      <c r="P46" s="13"/>
    </row>
    <row r="47" spans="1:16" ht="12.75">
      <c r="A47" s="10" t="s">
        <v>662</v>
      </c>
      <c r="B47" s="15" t="s">
        <v>550</v>
      </c>
      <c r="C47" s="15" t="s">
        <v>663</v>
      </c>
      <c r="D47" s="11"/>
      <c r="E47" s="11"/>
      <c r="F47" s="14">
        <v>31.632199906918146</v>
      </c>
      <c r="G47" s="20">
        <v>200</v>
      </c>
      <c r="H47" s="20">
        <v>19</v>
      </c>
      <c r="I47" s="20">
        <v>29</v>
      </c>
      <c r="J47" s="20">
        <v>38</v>
      </c>
      <c r="K47" s="20">
        <v>43</v>
      </c>
      <c r="L47" s="20">
        <v>47</v>
      </c>
      <c r="M47" s="20">
        <v>200</v>
      </c>
      <c r="N47" s="12" t="s">
        <v>664</v>
      </c>
      <c r="O47" s="12" t="s">
        <v>1215</v>
      </c>
      <c r="P47" s="13"/>
    </row>
    <row r="48" spans="1:16" ht="12.75">
      <c r="A48" s="10" t="s">
        <v>665</v>
      </c>
      <c r="B48" s="15" t="s">
        <v>550</v>
      </c>
      <c r="C48" s="15" t="s">
        <v>666</v>
      </c>
      <c r="D48" s="11"/>
      <c r="E48" s="11"/>
      <c r="F48" s="14">
        <v>31.823677453304384</v>
      </c>
      <c r="G48" s="20">
        <v>200</v>
      </c>
      <c r="H48" s="20">
        <v>21</v>
      </c>
      <c r="I48" s="20">
        <v>26</v>
      </c>
      <c r="J48" s="20">
        <v>37</v>
      </c>
      <c r="K48" s="20">
        <v>40</v>
      </c>
      <c r="L48" s="20">
        <v>44</v>
      </c>
      <c r="M48" s="20">
        <v>200</v>
      </c>
      <c r="N48" s="12" t="s">
        <v>667</v>
      </c>
      <c r="O48" s="12" t="s">
        <v>1215</v>
      </c>
      <c r="P48" s="13"/>
    </row>
    <row r="49" spans="1:16" ht="12.75">
      <c r="A49" s="10" t="s">
        <v>668</v>
      </c>
      <c r="B49" s="15" t="s">
        <v>550</v>
      </c>
      <c r="C49" s="15" t="s">
        <v>743</v>
      </c>
      <c r="D49" s="11"/>
      <c r="E49" s="11"/>
      <c r="F49" s="14">
        <v>31.98396852686806</v>
      </c>
      <c r="G49" s="20">
        <v>200</v>
      </c>
      <c r="H49" s="20">
        <v>20</v>
      </c>
      <c r="I49" s="20">
        <v>28</v>
      </c>
      <c r="J49" s="20">
        <v>40</v>
      </c>
      <c r="K49" s="20">
        <v>40</v>
      </c>
      <c r="L49" s="20">
        <v>40</v>
      </c>
      <c r="M49" s="20">
        <v>40</v>
      </c>
      <c r="N49" s="12" t="s">
        <v>744</v>
      </c>
      <c r="O49" s="12" t="s">
        <v>311</v>
      </c>
      <c r="P49" s="13"/>
    </row>
    <row r="50" spans="1:16" ht="12.75">
      <c r="A50" s="10" t="s">
        <v>745</v>
      </c>
      <c r="B50" s="15" t="s">
        <v>550</v>
      </c>
      <c r="C50" s="15" t="s">
        <v>746</v>
      </c>
      <c r="D50" s="11"/>
      <c r="E50" s="11"/>
      <c r="F50" s="14">
        <v>32.013943711000785</v>
      </c>
      <c r="G50" s="20">
        <v>200</v>
      </c>
      <c r="H50" s="20">
        <v>18.7</v>
      </c>
      <c r="I50" s="20">
        <v>32.6</v>
      </c>
      <c r="J50" s="20">
        <v>40.1</v>
      </c>
      <c r="K50" s="20">
        <v>45.7</v>
      </c>
      <c r="L50" s="20">
        <v>47.1</v>
      </c>
      <c r="M50" s="20">
        <v>200</v>
      </c>
      <c r="N50" s="12" t="s">
        <v>747</v>
      </c>
      <c r="O50" s="12" t="s">
        <v>649</v>
      </c>
      <c r="P50" s="13"/>
    </row>
    <row r="51" spans="1:16" ht="12.75">
      <c r="A51" s="10" t="s">
        <v>748</v>
      </c>
      <c r="B51" s="15" t="s">
        <v>550</v>
      </c>
      <c r="C51" s="15" t="s">
        <v>749</v>
      </c>
      <c r="D51" s="11"/>
      <c r="E51" s="11"/>
      <c r="F51" s="14">
        <v>32.013943711000785</v>
      </c>
      <c r="G51" s="20">
        <v>200</v>
      </c>
      <c r="H51" s="20">
        <v>18.7</v>
      </c>
      <c r="I51" s="20">
        <v>32.6</v>
      </c>
      <c r="J51" s="20">
        <v>40.1</v>
      </c>
      <c r="K51" s="20">
        <v>45.7</v>
      </c>
      <c r="L51" s="20">
        <v>47.1</v>
      </c>
      <c r="M51" s="20">
        <v>200</v>
      </c>
      <c r="N51" s="12" t="s">
        <v>750</v>
      </c>
      <c r="O51" s="12" t="s">
        <v>649</v>
      </c>
      <c r="P51" s="13"/>
    </row>
    <row r="52" spans="1:16" ht="12.75">
      <c r="A52" s="10" t="s">
        <v>751</v>
      </c>
      <c r="B52" s="15" t="s">
        <v>550</v>
      </c>
      <c r="C52" s="15" t="s">
        <v>752</v>
      </c>
      <c r="D52" s="11"/>
      <c r="E52" s="11"/>
      <c r="F52" s="14">
        <v>32.29863996787857</v>
      </c>
      <c r="G52" s="20">
        <v>200</v>
      </c>
      <c r="H52" s="20">
        <v>24</v>
      </c>
      <c r="I52" s="20">
        <v>26</v>
      </c>
      <c r="J52" s="20">
        <v>32</v>
      </c>
      <c r="K52" s="20">
        <v>43</v>
      </c>
      <c r="L52" s="20">
        <v>46</v>
      </c>
      <c r="M52" s="20">
        <v>200</v>
      </c>
      <c r="N52" s="12" t="s">
        <v>753</v>
      </c>
      <c r="O52" s="12" t="s">
        <v>269</v>
      </c>
      <c r="P52" s="13"/>
    </row>
    <row r="53" spans="1:16" ht="12.75">
      <c r="A53" s="10" t="s">
        <v>754</v>
      </c>
      <c r="B53" s="15" t="s">
        <v>550</v>
      </c>
      <c r="C53" s="15" t="s">
        <v>755</v>
      </c>
      <c r="D53" s="11"/>
      <c r="E53" s="11"/>
      <c r="F53" s="14">
        <v>32.312050369834</v>
      </c>
      <c r="G53" s="20">
        <v>200</v>
      </c>
      <c r="H53" s="20">
        <v>24</v>
      </c>
      <c r="I53" s="20">
        <v>25</v>
      </c>
      <c r="J53" s="20">
        <v>35</v>
      </c>
      <c r="K53" s="20">
        <v>41</v>
      </c>
      <c r="L53" s="20">
        <v>44</v>
      </c>
      <c r="M53" s="20">
        <v>200</v>
      </c>
      <c r="N53" s="12" t="s">
        <v>756</v>
      </c>
      <c r="O53" s="12" t="s">
        <v>1215</v>
      </c>
      <c r="P53" s="13"/>
    </row>
    <row r="54" spans="1:16" ht="12.75">
      <c r="A54" s="10" t="s">
        <v>757</v>
      </c>
      <c r="B54" s="15" t="s">
        <v>550</v>
      </c>
      <c r="C54" s="15" t="s">
        <v>758</v>
      </c>
      <c r="D54" s="11"/>
      <c r="E54" s="11"/>
      <c r="F54" s="14">
        <v>32.959731138505035</v>
      </c>
      <c r="G54" s="20">
        <v>200</v>
      </c>
      <c r="H54" s="20">
        <v>25</v>
      </c>
      <c r="I54" s="20">
        <v>27</v>
      </c>
      <c r="J54" s="20">
        <v>32</v>
      </c>
      <c r="K54" s="20">
        <v>42</v>
      </c>
      <c r="L54" s="20">
        <v>50</v>
      </c>
      <c r="M54" s="20">
        <v>200</v>
      </c>
      <c r="N54" s="12" t="s">
        <v>759</v>
      </c>
      <c r="O54" s="12" t="s">
        <v>1215</v>
      </c>
      <c r="P54" s="13"/>
    </row>
    <row r="55" spans="1:16" ht="12.75">
      <c r="A55" s="10" t="s">
        <v>760</v>
      </c>
      <c r="B55" s="15" t="s">
        <v>550</v>
      </c>
      <c r="C55" s="15" t="s">
        <v>761</v>
      </c>
      <c r="D55" s="11"/>
      <c r="E55" s="11"/>
      <c r="F55" s="14">
        <v>33.312050369834</v>
      </c>
      <c r="G55" s="20">
        <v>200</v>
      </c>
      <c r="H55" s="20">
        <v>25</v>
      </c>
      <c r="I55" s="20">
        <v>26</v>
      </c>
      <c r="J55" s="20">
        <v>36</v>
      </c>
      <c r="K55" s="20">
        <v>42</v>
      </c>
      <c r="L55" s="20">
        <v>45</v>
      </c>
      <c r="M55" s="20">
        <v>200</v>
      </c>
      <c r="N55" s="12" t="s">
        <v>762</v>
      </c>
      <c r="O55" s="12" t="s">
        <v>658</v>
      </c>
      <c r="P55" s="13"/>
    </row>
    <row r="56" spans="1:16" ht="12.75">
      <c r="A56" s="10" t="s">
        <v>763</v>
      </c>
      <c r="B56" s="15" t="s">
        <v>550</v>
      </c>
      <c r="C56" s="15" t="s">
        <v>764</v>
      </c>
      <c r="D56" s="11"/>
      <c r="E56" s="11"/>
      <c r="F56" s="14">
        <v>33.312050369834</v>
      </c>
      <c r="G56" s="20">
        <v>200</v>
      </c>
      <c r="H56" s="20">
        <v>25</v>
      </c>
      <c r="I56" s="20">
        <v>26</v>
      </c>
      <c r="J56" s="20">
        <v>36</v>
      </c>
      <c r="K56" s="20">
        <v>42</v>
      </c>
      <c r="L56" s="20">
        <v>45</v>
      </c>
      <c r="M56" s="20">
        <v>200</v>
      </c>
      <c r="N56" s="12" t="s">
        <v>765</v>
      </c>
      <c r="O56" s="12" t="s">
        <v>597</v>
      </c>
      <c r="P56" s="13"/>
    </row>
    <row r="57" spans="1:16" ht="12.75">
      <c r="A57" s="10" t="s">
        <v>766</v>
      </c>
      <c r="B57" s="15" t="s">
        <v>550</v>
      </c>
      <c r="C57" s="15" t="s">
        <v>767</v>
      </c>
      <c r="D57" s="11"/>
      <c r="E57" s="11"/>
      <c r="F57" s="14">
        <v>33.312050369834</v>
      </c>
      <c r="G57" s="20">
        <v>200</v>
      </c>
      <c r="H57" s="20">
        <v>25</v>
      </c>
      <c r="I57" s="20">
        <v>26</v>
      </c>
      <c r="J57" s="20">
        <v>36</v>
      </c>
      <c r="K57" s="20">
        <v>42</v>
      </c>
      <c r="L57" s="20">
        <v>45</v>
      </c>
      <c r="M57" s="20">
        <v>200</v>
      </c>
      <c r="N57" s="12" t="s">
        <v>768</v>
      </c>
      <c r="O57" s="12" t="s">
        <v>597</v>
      </c>
      <c r="P57" s="13"/>
    </row>
    <row r="58" spans="1:16" ht="12.75">
      <c r="A58" s="10" t="s">
        <v>769</v>
      </c>
      <c r="B58" s="15" t="s">
        <v>550</v>
      </c>
      <c r="C58" s="15" t="s">
        <v>770</v>
      </c>
      <c r="D58" s="11"/>
      <c r="E58" s="11"/>
      <c r="F58" s="14">
        <v>34.013943711000785</v>
      </c>
      <c r="G58" s="20">
        <v>200</v>
      </c>
      <c r="H58" s="20">
        <v>20.7</v>
      </c>
      <c r="I58" s="20">
        <v>34.6</v>
      </c>
      <c r="J58" s="20">
        <v>42.1</v>
      </c>
      <c r="K58" s="20">
        <v>47.7</v>
      </c>
      <c r="L58" s="20">
        <v>49.1</v>
      </c>
      <c r="M58" s="20">
        <v>200</v>
      </c>
      <c r="N58" s="12" t="s">
        <v>771</v>
      </c>
      <c r="O58" s="12" t="s">
        <v>649</v>
      </c>
      <c r="P58" s="13"/>
    </row>
    <row r="59" spans="1:16" ht="12.75">
      <c r="A59" s="10" t="s">
        <v>772</v>
      </c>
      <c r="B59" s="15" t="s">
        <v>550</v>
      </c>
      <c r="C59" s="15" t="s">
        <v>773</v>
      </c>
      <c r="D59" s="11"/>
      <c r="E59" s="11"/>
      <c r="F59" s="14">
        <v>35.13105636583406</v>
      </c>
      <c r="G59" s="20">
        <v>200</v>
      </c>
      <c r="H59" s="20">
        <v>24</v>
      </c>
      <c r="I59" s="20">
        <v>29</v>
      </c>
      <c r="J59" s="20">
        <v>42</v>
      </c>
      <c r="K59" s="20">
        <v>48</v>
      </c>
      <c r="L59" s="20">
        <v>51</v>
      </c>
      <c r="M59" s="20">
        <v>200</v>
      </c>
      <c r="N59" s="12" t="s">
        <v>774</v>
      </c>
      <c r="O59" s="12" t="s">
        <v>1215</v>
      </c>
      <c r="P59" s="13"/>
    </row>
    <row r="60" spans="1:16" ht="12.75">
      <c r="A60" s="10" t="s">
        <v>775</v>
      </c>
      <c r="B60" s="15" t="s">
        <v>550</v>
      </c>
      <c r="C60" s="15" t="s">
        <v>776</v>
      </c>
      <c r="D60" s="11"/>
      <c r="E60" s="11"/>
      <c r="F60" s="14">
        <v>35.24919411962399</v>
      </c>
      <c r="G60" s="20">
        <v>200</v>
      </c>
      <c r="H60" s="20">
        <v>24</v>
      </c>
      <c r="I60" s="20">
        <v>31</v>
      </c>
      <c r="J60" s="20">
        <v>38</v>
      </c>
      <c r="K60" s="20">
        <v>43</v>
      </c>
      <c r="L60" s="20">
        <v>46</v>
      </c>
      <c r="M60" s="20">
        <v>200</v>
      </c>
      <c r="N60" s="12" t="s">
        <v>777</v>
      </c>
      <c r="O60" s="12" t="s">
        <v>1215</v>
      </c>
      <c r="P60" s="13"/>
    </row>
    <row r="61" spans="1:16" ht="12.75">
      <c r="A61" s="10" t="s">
        <v>778</v>
      </c>
      <c r="B61" s="15" t="s">
        <v>550</v>
      </c>
      <c r="C61" s="15" t="s">
        <v>779</v>
      </c>
      <c r="D61" s="11"/>
      <c r="E61" s="11"/>
      <c r="F61" s="14">
        <v>35.312050369834</v>
      </c>
      <c r="G61" s="20">
        <v>200</v>
      </c>
      <c r="H61" s="20">
        <v>27</v>
      </c>
      <c r="I61" s="20">
        <v>28</v>
      </c>
      <c r="J61" s="20">
        <v>38</v>
      </c>
      <c r="K61" s="20">
        <v>44</v>
      </c>
      <c r="L61" s="20">
        <v>47</v>
      </c>
      <c r="M61" s="20">
        <v>200</v>
      </c>
      <c r="N61" s="12" t="s">
        <v>780</v>
      </c>
      <c r="O61" s="12" t="s">
        <v>597</v>
      </c>
      <c r="P61" s="13"/>
    </row>
    <row r="62" spans="1:16" ht="12.75">
      <c r="A62" s="10" t="s">
        <v>781</v>
      </c>
      <c r="B62" s="15" t="s">
        <v>550</v>
      </c>
      <c r="C62" s="15" t="s">
        <v>782</v>
      </c>
      <c r="D62" s="11"/>
      <c r="E62" s="11"/>
      <c r="F62" s="14">
        <v>35.312050369834</v>
      </c>
      <c r="G62" s="20">
        <v>200</v>
      </c>
      <c r="H62" s="20">
        <v>27</v>
      </c>
      <c r="I62" s="20">
        <v>28</v>
      </c>
      <c r="J62" s="20">
        <v>38</v>
      </c>
      <c r="K62" s="20">
        <v>44</v>
      </c>
      <c r="L62" s="20">
        <v>47</v>
      </c>
      <c r="M62" s="20">
        <v>200</v>
      </c>
      <c r="N62" s="12" t="s">
        <v>783</v>
      </c>
      <c r="O62" s="12" t="s">
        <v>597</v>
      </c>
      <c r="P62" s="13"/>
    </row>
    <row r="63" spans="1:16" ht="12.75">
      <c r="A63" s="10" t="s">
        <v>784</v>
      </c>
      <c r="B63" s="15" t="s">
        <v>550</v>
      </c>
      <c r="C63" s="15" t="s">
        <v>785</v>
      </c>
      <c r="D63" s="11"/>
      <c r="E63" s="11"/>
      <c r="F63" s="14">
        <v>35.316270559717246</v>
      </c>
      <c r="G63" s="20">
        <v>200</v>
      </c>
      <c r="H63" s="20">
        <v>27</v>
      </c>
      <c r="I63" s="20">
        <v>30</v>
      </c>
      <c r="J63" s="20">
        <v>34</v>
      </c>
      <c r="K63" s="20">
        <v>44</v>
      </c>
      <c r="L63" s="20">
        <v>50</v>
      </c>
      <c r="M63" s="20">
        <v>200</v>
      </c>
      <c r="N63" s="12" t="s">
        <v>786</v>
      </c>
      <c r="O63" s="12" t="s">
        <v>1215</v>
      </c>
      <c r="P63" s="13"/>
    </row>
    <row r="64" spans="1:16" ht="12.75">
      <c r="A64" s="10" t="s">
        <v>787</v>
      </c>
      <c r="B64" s="15" t="s">
        <v>550</v>
      </c>
      <c r="C64" s="15" t="s">
        <v>788</v>
      </c>
      <c r="D64" s="11"/>
      <c r="E64" s="11"/>
      <c r="F64" s="14">
        <v>36.13105636583406</v>
      </c>
      <c r="G64" s="20">
        <v>200</v>
      </c>
      <c r="H64" s="20">
        <v>25</v>
      </c>
      <c r="I64" s="20">
        <v>30</v>
      </c>
      <c r="J64" s="20">
        <v>43</v>
      </c>
      <c r="K64" s="20">
        <v>49</v>
      </c>
      <c r="L64" s="20">
        <v>52</v>
      </c>
      <c r="M64" s="20">
        <v>200</v>
      </c>
      <c r="N64" s="12" t="s">
        <v>789</v>
      </c>
      <c r="O64" s="12" t="s">
        <v>1215</v>
      </c>
      <c r="P64" s="13"/>
    </row>
    <row r="65" spans="1:16" ht="12.75">
      <c r="A65" s="10" t="s">
        <v>790</v>
      </c>
      <c r="B65" s="15" t="s">
        <v>550</v>
      </c>
      <c r="C65" s="15" t="s">
        <v>791</v>
      </c>
      <c r="D65" s="11"/>
      <c r="E65" s="11"/>
      <c r="F65" s="14">
        <v>38.18640217827728</v>
      </c>
      <c r="G65" s="20">
        <v>200</v>
      </c>
      <c r="H65" s="20">
        <v>28</v>
      </c>
      <c r="I65" s="20">
        <v>31</v>
      </c>
      <c r="J65" s="20">
        <v>45</v>
      </c>
      <c r="K65" s="20">
        <v>54</v>
      </c>
      <c r="L65" s="20">
        <v>63</v>
      </c>
      <c r="M65" s="20">
        <v>68</v>
      </c>
      <c r="N65" s="12" t="s">
        <v>792</v>
      </c>
      <c r="O65" s="12" t="s">
        <v>1203</v>
      </c>
      <c r="P65" s="13"/>
    </row>
    <row r="66" spans="1:16" ht="12.75">
      <c r="A66" s="10" t="s">
        <v>793</v>
      </c>
      <c r="B66" s="15" t="s">
        <v>550</v>
      </c>
      <c r="C66" s="15" t="s">
        <v>794</v>
      </c>
      <c r="D66" s="11"/>
      <c r="E66" s="11"/>
      <c r="F66" s="14">
        <v>38.26848807947537</v>
      </c>
      <c r="G66" s="20">
        <v>200</v>
      </c>
      <c r="H66" s="20">
        <v>28</v>
      </c>
      <c r="I66" s="20">
        <v>34</v>
      </c>
      <c r="J66" s="20">
        <v>38</v>
      </c>
      <c r="K66" s="20">
        <v>48</v>
      </c>
      <c r="L66" s="20">
        <v>52</v>
      </c>
      <c r="M66" s="20">
        <v>200</v>
      </c>
      <c r="N66" s="12" t="s">
        <v>795</v>
      </c>
      <c r="O66" s="12" t="s">
        <v>1215</v>
      </c>
      <c r="P66" s="13"/>
    </row>
    <row r="67" spans="1:16" ht="12.75">
      <c r="A67" s="10" t="s">
        <v>796</v>
      </c>
      <c r="B67" s="15" t="s">
        <v>550</v>
      </c>
      <c r="C67" s="15" t="s">
        <v>797</v>
      </c>
      <c r="D67" s="11"/>
      <c r="E67" s="11"/>
      <c r="F67" s="14">
        <v>38.42328494396792</v>
      </c>
      <c r="G67" s="20">
        <v>200</v>
      </c>
      <c r="H67" s="20">
        <v>33</v>
      </c>
      <c r="I67" s="20">
        <v>35</v>
      </c>
      <c r="J67" s="20">
        <v>36</v>
      </c>
      <c r="K67" s="20">
        <v>41</v>
      </c>
      <c r="L67" s="20">
        <v>47</v>
      </c>
      <c r="M67" s="20">
        <v>200</v>
      </c>
      <c r="N67" s="12" t="s">
        <v>798</v>
      </c>
      <c r="O67" s="12" t="s">
        <v>1215</v>
      </c>
      <c r="P67" s="13"/>
    </row>
    <row r="68" spans="1:16" ht="12.75">
      <c r="A68" s="10" t="s">
        <v>799</v>
      </c>
      <c r="B68" s="15" t="s">
        <v>550</v>
      </c>
      <c r="C68" s="15" t="s">
        <v>800</v>
      </c>
      <c r="D68" s="11"/>
      <c r="E68" s="11"/>
      <c r="F68" s="14">
        <v>39.99865982644284</v>
      </c>
      <c r="G68" s="20">
        <v>200</v>
      </c>
      <c r="H68" s="20">
        <v>31</v>
      </c>
      <c r="I68" s="20">
        <v>34</v>
      </c>
      <c r="J68" s="20">
        <v>40</v>
      </c>
      <c r="K68" s="20">
        <v>50</v>
      </c>
      <c r="L68" s="20">
        <v>58</v>
      </c>
      <c r="M68" s="20">
        <v>200</v>
      </c>
      <c r="N68" s="12" t="s">
        <v>801</v>
      </c>
      <c r="O68" s="12" t="s">
        <v>1215</v>
      </c>
      <c r="P68" s="13"/>
    </row>
    <row r="69" spans="1:16" ht="12.75">
      <c r="A69" s="10" t="s">
        <v>802</v>
      </c>
      <c r="B69" s="15" t="s">
        <v>550</v>
      </c>
      <c r="C69" s="15" t="s">
        <v>803</v>
      </c>
      <c r="D69" s="11"/>
      <c r="E69" s="11"/>
      <c r="F69" s="14">
        <v>41.13105636583406</v>
      </c>
      <c r="G69" s="20">
        <v>200</v>
      </c>
      <c r="H69" s="20">
        <v>30</v>
      </c>
      <c r="I69" s="20">
        <v>35</v>
      </c>
      <c r="J69" s="20">
        <v>48</v>
      </c>
      <c r="K69" s="20">
        <v>54</v>
      </c>
      <c r="L69" s="20">
        <v>57</v>
      </c>
      <c r="M69" s="20">
        <v>200</v>
      </c>
      <c r="N69" s="12" t="s">
        <v>804</v>
      </c>
      <c r="O69" s="12" t="s">
        <v>1215</v>
      </c>
      <c r="P69" s="13"/>
    </row>
    <row r="70" spans="1:16" ht="12.75">
      <c r="A70" s="10" t="s">
        <v>805</v>
      </c>
      <c r="B70" s="15" t="s">
        <v>550</v>
      </c>
      <c r="C70" s="15" t="s">
        <v>806</v>
      </c>
      <c r="D70" s="11"/>
      <c r="E70" s="11"/>
      <c r="F70" s="14">
        <v>42.98440732837653</v>
      </c>
      <c r="G70" s="20">
        <v>200</v>
      </c>
      <c r="H70" s="20">
        <v>35</v>
      </c>
      <c r="I70" s="20">
        <v>38</v>
      </c>
      <c r="J70" s="20">
        <v>42</v>
      </c>
      <c r="K70" s="20">
        <v>48</v>
      </c>
      <c r="L70" s="20">
        <v>53</v>
      </c>
      <c r="M70" s="20">
        <v>200</v>
      </c>
      <c r="N70" s="12" t="s">
        <v>807</v>
      </c>
      <c r="O70" s="12" t="s">
        <v>1215</v>
      </c>
      <c r="P70" s="13"/>
    </row>
    <row r="71" spans="1:16" ht="12.75">
      <c r="A71" s="10" t="s">
        <v>808</v>
      </c>
      <c r="B71" s="15" t="s">
        <v>550</v>
      </c>
      <c r="C71" s="15" t="s">
        <v>809</v>
      </c>
      <c r="D71" s="11"/>
      <c r="E71" s="11"/>
      <c r="F71" s="14">
        <v>43.57975394902802</v>
      </c>
      <c r="G71" s="20">
        <v>200</v>
      </c>
      <c r="H71" s="20">
        <v>35</v>
      </c>
      <c r="I71" s="20">
        <v>38</v>
      </c>
      <c r="J71" s="20">
        <v>43</v>
      </c>
      <c r="K71" s="20">
        <v>51</v>
      </c>
      <c r="L71" s="20">
        <v>58</v>
      </c>
      <c r="M71" s="20">
        <v>200</v>
      </c>
      <c r="N71" s="12" t="s">
        <v>810</v>
      </c>
      <c r="O71" s="12" t="s">
        <v>1215</v>
      </c>
      <c r="P71" s="13"/>
    </row>
    <row r="72" spans="1:16" ht="12.75">
      <c r="A72" s="10" t="s">
        <v>811</v>
      </c>
      <c r="B72" s="15" t="s">
        <v>550</v>
      </c>
      <c r="C72" s="15" t="s">
        <v>812</v>
      </c>
      <c r="D72" s="11"/>
      <c r="E72" s="11"/>
      <c r="F72" s="14">
        <v>44.39107591824873</v>
      </c>
      <c r="G72" s="20">
        <v>200</v>
      </c>
      <c r="H72" s="20">
        <v>36</v>
      </c>
      <c r="I72" s="20">
        <v>39</v>
      </c>
      <c r="J72" s="20">
        <v>44</v>
      </c>
      <c r="K72" s="20">
        <v>50</v>
      </c>
      <c r="L72" s="20">
        <v>55</v>
      </c>
      <c r="M72" s="20">
        <v>200</v>
      </c>
      <c r="N72" s="12" t="s">
        <v>813</v>
      </c>
      <c r="O72" s="12" t="s">
        <v>1215</v>
      </c>
      <c r="P72" s="13"/>
    </row>
    <row r="73" spans="1:16" ht="13.5" thickBot="1">
      <c r="A73" s="21" t="s">
        <v>814</v>
      </c>
      <c r="B73" s="22" t="s">
        <v>550</v>
      </c>
      <c r="C73" s="22" t="s">
        <v>815</v>
      </c>
      <c r="D73" s="23"/>
      <c r="E73" s="23"/>
      <c r="F73" s="24">
        <v>44.55647752773078</v>
      </c>
      <c r="G73" s="25">
        <v>200</v>
      </c>
      <c r="H73" s="25">
        <v>35</v>
      </c>
      <c r="I73" s="25">
        <v>39</v>
      </c>
      <c r="J73" s="25">
        <v>45</v>
      </c>
      <c r="K73" s="25">
        <v>53</v>
      </c>
      <c r="L73" s="25">
        <v>58</v>
      </c>
      <c r="M73" s="25">
        <v>200</v>
      </c>
      <c r="N73" s="26" t="s">
        <v>816</v>
      </c>
      <c r="O73" s="26" t="s">
        <v>1215</v>
      </c>
      <c r="P73" s="27"/>
    </row>
    <row r="74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F17" sqref="F17"/>
    </sheetView>
  </sheetViews>
  <sheetFormatPr defaultColWidth="9.140625" defaultRowHeight="12.75"/>
  <sheetData>
    <row r="1" ht="13.5" thickBot="1">
      <c r="A1" t="s">
        <v>817</v>
      </c>
    </row>
    <row r="2" spans="1:15" ht="13.5" thickTop="1">
      <c r="A2" s="28"/>
      <c r="B2" s="29"/>
      <c r="C2" s="29"/>
      <c r="D2" s="4" t="s">
        <v>818</v>
      </c>
      <c r="E2" s="30" t="s">
        <v>819</v>
      </c>
      <c r="F2" s="4" t="s">
        <v>820</v>
      </c>
      <c r="G2" s="31" t="s">
        <v>821</v>
      </c>
      <c r="H2" s="31" t="s">
        <v>821</v>
      </c>
      <c r="I2" s="31" t="s">
        <v>821</v>
      </c>
      <c r="J2" s="31" t="s">
        <v>821</v>
      </c>
      <c r="K2" s="31" t="s">
        <v>821</v>
      </c>
      <c r="L2" s="31" t="s">
        <v>821</v>
      </c>
      <c r="M2" s="31" t="s">
        <v>821</v>
      </c>
      <c r="N2" s="29"/>
      <c r="O2" s="5"/>
    </row>
    <row r="3" spans="1:15" ht="13.5" thickBot="1">
      <c r="A3" s="32" t="s">
        <v>1188</v>
      </c>
      <c r="B3" s="26" t="s">
        <v>1189</v>
      </c>
      <c r="C3" s="26" t="s">
        <v>822</v>
      </c>
      <c r="D3" s="26" t="s">
        <v>1200</v>
      </c>
      <c r="E3" s="33" t="s">
        <v>823</v>
      </c>
      <c r="F3" s="26" t="s">
        <v>1200</v>
      </c>
      <c r="G3" s="34">
        <v>63</v>
      </c>
      <c r="H3" s="35">
        <v>125</v>
      </c>
      <c r="I3" s="35">
        <v>250</v>
      </c>
      <c r="J3" s="35">
        <v>500</v>
      </c>
      <c r="K3" s="35" t="s">
        <v>1194</v>
      </c>
      <c r="L3" s="35" t="s">
        <v>1195</v>
      </c>
      <c r="M3" s="35" t="s">
        <v>1196</v>
      </c>
      <c r="N3" s="26" t="s">
        <v>824</v>
      </c>
      <c r="O3" s="27"/>
    </row>
    <row r="4" spans="1:15" ht="13.5" thickTop="1">
      <c r="A4" s="36"/>
      <c r="B4" s="36" t="s">
        <v>1202</v>
      </c>
      <c r="C4" s="36" t="s">
        <v>1202</v>
      </c>
      <c r="D4" s="36"/>
      <c r="E4" s="36"/>
      <c r="F4" s="37">
        <f>-10*LOG(10^-(G4/10+99)+10^-(H4/10+1.4)+10^-(I4/10+1)+10^-(J4/10+0.6)+10^-(K4/10+0.5)+10^-(L4/10+0.7)+10^-(M4/10+99))</f>
        <v>200.4251082754617</v>
      </c>
      <c r="G4" s="36">
        <v>200</v>
      </c>
      <c r="H4" s="36">
        <v>200</v>
      </c>
      <c r="I4" s="36">
        <v>200</v>
      </c>
      <c r="J4" s="36">
        <v>200</v>
      </c>
      <c r="K4" s="36">
        <v>200</v>
      </c>
      <c r="L4" s="36">
        <v>200</v>
      </c>
      <c r="M4" s="36">
        <v>200</v>
      </c>
      <c r="N4" s="36"/>
      <c r="O4" s="36"/>
    </row>
    <row r="5" spans="1:15" ht="12.75">
      <c r="A5" s="36" t="s">
        <v>1204</v>
      </c>
      <c r="B5" s="36" t="s">
        <v>825</v>
      </c>
      <c r="C5" s="36" t="s">
        <v>1202</v>
      </c>
      <c r="D5" s="36"/>
      <c r="E5" s="36"/>
      <c r="F5" s="37">
        <f>-10*LOG(10^-(G5/10+99)+10^-(H5/10+1.4)+10^-(I5/10+1)+10^-(J5/10+0.6)+10^-(K5/10+0.5)+10^-(L5/10+0.7)+10^-(M5/10+99))</f>
        <v>200.4251082754617</v>
      </c>
      <c r="G5" s="36">
        <v>200</v>
      </c>
      <c r="H5" s="36">
        <v>200</v>
      </c>
      <c r="I5" s="36">
        <v>200</v>
      </c>
      <c r="J5" s="36">
        <v>200</v>
      </c>
      <c r="K5" s="36">
        <v>200</v>
      </c>
      <c r="L5" s="36">
        <v>200</v>
      </c>
      <c r="M5" s="36">
        <v>200</v>
      </c>
      <c r="N5" s="36"/>
      <c r="O5" s="36"/>
    </row>
    <row r="6" spans="1:15" ht="12.75">
      <c r="A6" s="36" t="s">
        <v>826</v>
      </c>
      <c r="B6" s="36" t="s">
        <v>827</v>
      </c>
      <c r="C6" s="36"/>
      <c r="D6" s="37">
        <f>F6+10*LOG(E6)-40</f>
        <v>-4.97489172453831</v>
      </c>
      <c r="E6" s="36">
        <v>10</v>
      </c>
      <c r="F6" s="37">
        <f>-10*LOG(10^-(G6/10+99)+10^-(H6/10+1.4)+10^-(I6/10+1)+10^-(J6/10+0.6)+10^-(K6/10+0.5)+10^-(L6/10+0.7)+10^-(M6/10+99))</f>
        <v>25.02510827546169</v>
      </c>
      <c r="G6" s="36">
        <v>24.6</v>
      </c>
      <c r="H6" s="36">
        <v>24.6</v>
      </c>
      <c r="I6" s="36">
        <v>24.6</v>
      </c>
      <c r="J6" s="36">
        <v>24.6</v>
      </c>
      <c r="K6" s="36">
        <v>24.6</v>
      </c>
      <c r="L6" s="36">
        <v>24.6</v>
      </c>
      <c r="M6" s="36">
        <v>24.6</v>
      </c>
      <c r="N6" s="36"/>
      <c r="O6" s="36"/>
    </row>
    <row r="7" spans="1:15" ht="12.75">
      <c r="A7" s="36" t="s">
        <v>828</v>
      </c>
      <c r="B7" s="36" t="s">
        <v>829</v>
      </c>
      <c r="C7" s="36"/>
      <c r="D7" s="37">
        <f>F7+10*LOG(E7)-40</f>
        <v>-1.9748917245383026</v>
      </c>
      <c r="E7" s="36">
        <v>10</v>
      </c>
      <c r="F7" s="37">
        <f>-10*LOG(10^-(G7/10+99)+10^-(H7/10+1.4)+10^-(I7/10+1)+10^-(J7/10+0.6)+10^-(K7/10+0.5)+10^-(L7/10+0.7)+10^-(M7/10+99))</f>
        <v>28.025108275461697</v>
      </c>
      <c r="G7" s="36">
        <v>27.6</v>
      </c>
      <c r="H7" s="36">
        <v>27.6</v>
      </c>
      <c r="I7" s="36">
        <v>27.6</v>
      </c>
      <c r="J7" s="36">
        <v>27.6</v>
      </c>
      <c r="K7" s="36">
        <v>27.6</v>
      </c>
      <c r="L7" s="36">
        <v>27.6</v>
      </c>
      <c r="M7" s="36">
        <v>27.6</v>
      </c>
      <c r="N7" s="36"/>
      <c r="O7" s="36"/>
    </row>
    <row r="8" spans="1:15" ht="12.75">
      <c r="A8" s="36"/>
      <c r="B8" s="36" t="s">
        <v>1202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6" t="s">
        <v>830</v>
      </c>
      <c r="B9" s="36" t="s">
        <v>831</v>
      </c>
      <c r="C9" s="36" t="s">
        <v>832</v>
      </c>
      <c r="D9" s="37">
        <f>F9+10*LOG(E9)-40</f>
        <v>10.425108275461696</v>
      </c>
      <c r="E9" s="36">
        <v>10</v>
      </c>
      <c r="F9" s="37">
        <f>-10*LOG(10^-(G9/10+99)+10^-(H9/10+1.4)+10^-(I9/10+1)+10^-(J9/10+0.6)+10^-(K9/10+0.5)+10^-(L9/10+0.7)+10^-(M9/10+99))</f>
        <v>40.425108275461696</v>
      </c>
      <c r="G9" s="36">
        <v>40</v>
      </c>
      <c r="H9" s="36">
        <v>40</v>
      </c>
      <c r="I9" s="36">
        <v>40</v>
      </c>
      <c r="J9" s="36">
        <v>40</v>
      </c>
      <c r="K9" s="36">
        <v>40</v>
      </c>
      <c r="L9" s="36">
        <v>40</v>
      </c>
      <c r="M9" s="36"/>
      <c r="N9" s="36" t="s">
        <v>833</v>
      </c>
      <c r="O9" s="36"/>
    </row>
    <row r="10" spans="1:15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44"/>
  <sheetViews>
    <sheetView workbookViewId="0" topLeftCell="A3">
      <selection activeCell="A21" sqref="A21"/>
    </sheetView>
  </sheetViews>
  <sheetFormatPr defaultColWidth="9.140625" defaultRowHeight="12.75"/>
  <sheetData>
    <row r="3" ht="12.75">
      <c r="A3" t="s">
        <v>834</v>
      </c>
    </row>
    <row r="4" ht="12.75">
      <c r="A4" t="s">
        <v>1202</v>
      </c>
    </row>
    <row r="5" ht="13.5" thickBot="1"/>
    <row r="6" spans="1:15" ht="14.25" thickBot="1" thickTop="1">
      <c r="A6" s="38" t="s">
        <v>835</v>
      </c>
      <c r="B6" s="39" t="s">
        <v>836</v>
      </c>
      <c r="C6" s="39" t="s">
        <v>822</v>
      </c>
      <c r="D6" s="40"/>
      <c r="E6" s="40"/>
      <c r="F6" s="40" t="s">
        <v>1200</v>
      </c>
      <c r="G6" s="41">
        <v>63</v>
      </c>
      <c r="H6" s="41">
        <v>125</v>
      </c>
      <c r="I6" s="41">
        <v>250</v>
      </c>
      <c r="J6" s="41">
        <v>500</v>
      </c>
      <c r="K6" s="41" t="s">
        <v>1194</v>
      </c>
      <c r="L6" s="41" t="s">
        <v>1195</v>
      </c>
      <c r="M6" s="41" t="s">
        <v>1196</v>
      </c>
      <c r="N6" s="42" t="s">
        <v>837</v>
      </c>
      <c r="O6" s="43" t="s">
        <v>838</v>
      </c>
    </row>
    <row r="7" spans="1:15" ht="16.5" thickTop="1">
      <c r="A7" s="1"/>
      <c r="B7" s="44" t="s">
        <v>839</v>
      </c>
      <c r="C7" s="2"/>
      <c r="D7" s="2"/>
      <c r="E7" s="2"/>
      <c r="F7" s="2" t="s">
        <v>840</v>
      </c>
      <c r="G7" s="19" t="s">
        <v>841</v>
      </c>
      <c r="H7" s="19" t="s">
        <v>841</v>
      </c>
      <c r="I7" s="19" t="s">
        <v>841</v>
      </c>
      <c r="J7" s="19" t="s">
        <v>841</v>
      </c>
      <c r="K7" s="19" t="s">
        <v>841</v>
      </c>
      <c r="L7" s="19" t="s">
        <v>841</v>
      </c>
      <c r="M7" s="19" t="s">
        <v>841</v>
      </c>
      <c r="N7" s="4"/>
      <c r="O7" s="45"/>
    </row>
    <row r="8" spans="1:15" ht="15.75">
      <c r="A8" s="10"/>
      <c r="B8" s="46"/>
      <c r="C8" s="11" t="s">
        <v>1202</v>
      </c>
      <c r="D8" s="11"/>
      <c r="E8" s="11"/>
      <c r="F8" s="14">
        <f aca="true" t="shared" si="0" ref="F8:F15">-10*LOG(10^-(G8/10+99)+10^-(H8/10+1.4)+10^-(I8/10+1)+10^-(J8/10+0.6)+10^-(K8/10+0.5)+10^-(L8/10+0.7)+10^-(M8/10+99))</f>
        <v>200.4251082754617</v>
      </c>
      <c r="G8" s="11">
        <v>200</v>
      </c>
      <c r="H8" s="11">
        <v>200</v>
      </c>
      <c r="I8" s="11">
        <v>200</v>
      </c>
      <c r="J8" s="11">
        <v>200</v>
      </c>
      <c r="K8" s="11">
        <v>200</v>
      </c>
      <c r="L8" s="11">
        <v>200</v>
      </c>
      <c r="M8" s="11">
        <v>200</v>
      </c>
      <c r="O8" s="13"/>
    </row>
    <row r="9" spans="1:15" ht="12.75">
      <c r="A9" s="10" t="s">
        <v>1204</v>
      </c>
      <c r="B9" s="11" t="s">
        <v>1202</v>
      </c>
      <c r="C9" s="11" t="s">
        <v>1202</v>
      </c>
      <c r="D9" s="11" t="s">
        <v>1202</v>
      </c>
      <c r="E9" s="11" t="s">
        <v>1202</v>
      </c>
      <c r="F9" s="14">
        <f t="shared" si="0"/>
        <v>200.4251082754617</v>
      </c>
      <c r="G9" s="11">
        <v>200</v>
      </c>
      <c r="H9" s="11">
        <v>200</v>
      </c>
      <c r="I9" s="11">
        <v>200</v>
      </c>
      <c r="J9" s="11">
        <v>200</v>
      </c>
      <c r="K9" s="11">
        <v>200</v>
      </c>
      <c r="L9" s="11">
        <v>200</v>
      </c>
      <c r="M9" s="11">
        <v>200</v>
      </c>
      <c r="O9" s="13"/>
    </row>
    <row r="10" spans="1:15" ht="12.75">
      <c r="A10" s="47" t="s">
        <v>842</v>
      </c>
      <c r="B10" s="15" t="s">
        <v>839</v>
      </c>
      <c r="C10" s="11" t="s">
        <v>843</v>
      </c>
      <c r="D10" s="11"/>
      <c r="E10" s="11"/>
      <c r="F10" s="14">
        <f t="shared" si="0"/>
        <v>20.015437092914986</v>
      </c>
      <c r="G10" s="11">
        <v>200</v>
      </c>
      <c r="H10" s="11">
        <v>19</v>
      </c>
      <c r="I10" s="11">
        <v>23</v>
      </c>
      <c r="J10" s="11">
        <v>24</v>
      </c>
      <c r="K10" s="11">
        <v>19</v>
      </c>
      <c r="L10" s="11">
        <v>17</v>
      </c>
      <c r="M10" s="11">
        <v>200</v>
      </c>
      <c r="O10" s="13" t="s">
        <v>844</v>
      </c>
    </row>
    <row r="11" spans="1:15" ht="12.75">
      <c r="A11" s="47" t="s">
        <v>845</v>
      </c>
      <c r="B11" s="15" t="s">
        <v>839</v>
      </c>
      <c r="C11" s="11" t="s">
        <v>846</v>
      </c>
      <c r="D11" s="11"/>
      <c r="E11" s="11"/>
      <c r="F11" s="14">
        <f t="shared" si="0"/>
        <v>25.015437092914993</v>
      </c>
      <c r="G11" s="11">
        <v>200</v>
      </c>
      <c r="H11" s="11">
        <v>24</v>
      </c>
      <c r="I11" s="11">
        <v>28</v>
      </c>
      <c r="J11" s="11">
        <v>29</v>
      </c>
      <c r="K11" s="11">
        <v>24</v>
      </c>
      <c r="L11" s="11">
        <v>22</v>
      </c>
      <c r="M11" s="11">
        <v>200</v>
      </c>
      <c r="O11" s="13" t="s">
        <v>844</v>
      </c>
    </row>
    <row r="12" spans="1:15" ht="12.75">
      <c r="A12" s="47" t="s">
        <v>847</v>
      </c>
      <c r="B12" s="15" t="s">
        <v>839</v>
      </c>
      <c r="C12" s="11" t="s">
        <v>848</v>
      </c>
      <c r="D12" s="11"/>
      <c r="E12" s="11"/>
      <c r="F12" s="14">
        <f t="shared" si="0"/>
        <v>30.19940643018144</v>
      </c>
      <c r="G12" s="11">
        <v>200</v>
      </c>
      <c r="H12" s="11">
        <v>35</v>
      </c>
      <c r="I12" s="11">
        <v>36</v>
      </c>
      <c r="J12" s="11">
        <v>34</v>
      </c>
      <c r="K12" s="11">
        <v>28</v>
      </c>
      <c r="L12" s="11">
        <v>28</v>
      </c>
      <c r="M12" s="11">
        <v>200</v>
      </c>
      <c r="O12" s="13" t="s">
        <v>844</v>
      </c>
    </row>
    <row r="13" spans="1:15" ht="12.75">
      <c r="A13" s="47" t="s">
        <v>849</v>
      </c>
      <c r="B13" s="15" t="s">
        <v>839</v>
      </c>
      <c r="C13" s="11" t="s">
        <v>850</v>
      </c>
      <c r="D13" s="11"/>
      <c r="E13" s="11"/>
      <c r="F13" s="14">
        <f t="shared" si="0"/>
        <v>35.278825383451554</v>
      </c>
      <c r="G13" s="11">
        <v>200</v>
      </c>
      <c r="H13" s="11">
        <v>39</v>
      </c>
      <c r="I13" s="11">
        <v>41</v>
      </c>
      <c r="J13" s="11">
        <v>40</v>
      </c>
      <c r="K13" s="11">
        <v>33</v>
      </c>
      <c r="L13" s="11">
        <v>33</v>
      </c>
      <c r="M13" s="11">
        <v>200</v>
      </c>
      <c r="O13" s="13" t="s">
        <v>844</v>
      </c>
    </row>
    <row r="14" spans="1:15" ht="12.75">
      <c r="A14" s="47" t="s">
        <v>851</v>
      </c>
      <c r="B14" s="15" t="s">
        <v>839</v>
      </c>
      <c r="C14" s="11" t="s">
        <v>852</v>
      </c>
      <c r="D14" s="11"/>
      <c r="E14" s="11"/>
      <c r="F14" s="14">
        <f t="shared" si="0"/>
        <v>40.34417636906869</v>
      </c>
      <c r="G14" s="11">
        <v>200</v>
      </c>
      <c r="H14" s="11">
        <v>41</v>
      </c>
      <c r="I14" s="11">
        <v>44</v>
      </c>
      <c r="J14" s="11">
        <v>44</v>
      </c>
      <c r="K14" s="11">
        <v>38</v>
      </c>
      <c r="L14" s="11">
        <v>39</v>
      </c>
      <c r="M14" s="11">
        <v>200</v>
      </c>
      <c r="O14" s="13" t="s">
        <v>844</v>
      </c>
    </row>
    <row r="15" spans="1:15" ht="12.75">
      <c r="A15" s="47" t="s">
        <v>853</v>
      </c>
      <c r="B15" s="15" t="s">
        <v>839</v>
      </c>
      <c r="C15" s="11" t="s">
        <v>854</v>
      </c>
      <c r="D15" s="11"/>
      <c r="E15" s="11"/>
      <c r="F15" s="14">
        <f t="shared" si="0"/>
        <v>45.46900995151791</v>
      </c>
      <c r="G15" s="11">
        <v>200</v>
      </c>
      <c r="H15" s="11">
        <v>41</v>
      </c>
      <c r="I15" s="11">
        <v>45</v>
      </c>
      <c r="J15" s="11">
        <v>46</v>
      </c>
      <c r="K15" s="11">
        <v>44</v>
      </c>
      <c r="L15" s="11">
        <v>48</v>
      </c>
      <c r="M15" s="11">
        <v>200</v>
      </c>
      <c r="O15" s="13" t="s">
        <v>844</v>
      </c>
    </row>
    <row r="16" spans="1:15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13"/>
    </row>
    <row r="17" spans="1:15" ht="15.75">
      <c r="A17" s="10"/>
      <c r="B17" s="46" t="s">
        <v>855</v>
      </c>
      <c r="C17" s="11"/>
      <c r="D17" s="11"/>
      <c r="E17" s="11"/>
      <c r="F17" s="11" t="s">
        <v>856</v>
      </c>
      <c r="G17" s="20" t="s">
        <v>857</v>
      </c>
      <c r="H17" s="20" t="s">
        <v>857</v>
      </c>
      <c r="I17" s="20" t="s">
        <v>857</v>
      </c>
      <c r="J17" s="20" t="s">
        <v>857</v>
      </c>
      <c r="K17" s="20" t="s">
        <v>857</v>
      </c>
      <c r="L17" s="20" t="s">
        <v>857</v>
      </c>
      <c r="M17" s="20" t="s">
        <v>857</v>
      </c>
      <c r="O17" s="13"/>
    </row>
    <row r="18" spans="1:15" ht="12.75">
      <c r="A18" s="10" t="s">
        <v>858</v>
      </c>
      <c r="B18" s="11" t="s">
        <v>859</v>
      </c>
      <c r="C18" s="11" t="s">
        <v>860</v>
      </c>
      <c r="D18" s="11"/>
      <c r="E18" s="11"/>
      <c r="F18" s="14">
        <f>-10*LOG(10^-(G18/10+99)+10^-(H18/10+1.4)+10^-(I18/10+1)+10^-(J18/10+0.6)+10^-(K18/10+0.5)+10^-(L18/10+0.7)+10^-(M18/10+99))</f>
        <v>44.69872813802566</v>
      </c>
      <c r="G18" s="11">
        <v>200</v>
      </c>
      <c r="H18" s="11">
        <v>35</v>
      </c>
      <c r="I18" s="11">
        <v>40</v>
      </c>
      <c r="J18" s="11">
        <v>45</v>
      </c>
      <c r="K18" s="11">
        <v>50</v>
      </c>
      <c r="L18" s="11">
        <v>60</v>
      </c>
      <c r="M18" s="11">
        <v>50</v>
      </c>
      <c r="O18" s="13" t="s">
        <v>861</v>
      </c>
    </row>
    <row r="19" spans="1:15" ht="12.75">
      <c r="A19" s="10" t="s">
        <v>862</v>
      </c>
      <c r="B19" s="11" t="s">
        <v>859</v>
      </c>
      <c r="C19" s="11" t="s">
        <v>863</v>
      </c>
      <c r="D19" s="11"/>
      <c r="E19" s="11"/>
      <c r="F19" s="14">
        <f>-10*LOG(10^-(G19/10+99)+10^-(H19/10+1.4)+10^-(I19/10+1)+10^-(J19/10+0.6)+10^-(K19/10+0.5)+10^-(L19/10+0.7)+10^-(M19/10+99))</f>
        <v>49.772229975412905</v>
      </c>
      <c r="G19" s="11">
        <v>200</v>
      </c>
      <c r="H19" s="11">
        <v>37</v>
      </c>
      <c r="I19" s="11">
        <v>48</v>
      </c>
      <c r="J19" s="11">
        <v>56</v>
      </c>
      <c r="K19" s="11">
        <v>60</v>
      </c>
      <c r="L19" s="11">
        <v>65</v>
      </c>
      <c r="M19" s="11">
        <v>61</v>
      </c>
      <c r="O19" s="13" t="s">
        <v>861</v>
      </c>
    </row>
    <row r="20" spans="1:15" ht="12.75">
      <c r="A20" s="10" t="s">
        <v>864</v>
      </c>
      <c r="B20" s="11" t="s">
        <v>859</v>
      </c>
      <c r="C20" s="11" t="s">
        <v>865</v>
      </c>
      <c r="D20" s="11"/>
      <c r="E20" s="11"/>
      <c r="F20" s="14">
        <f>-10*LOG(10^-(G20/10+99)+10^-(H20/10+1.4)+10^-(I20/10+1)+10^-(J20/10+0.6)+10^-(K20/10+0.5)+10^-(L20/10+0.7)+10^-(M20/10+99))</f>
        <v>55.391866867777715</v>
      </c>
      <c r="G20" s="11">
        <v>200</v>
      </c>
      <c r="H20" s="11">
        <v>45</v>
      </c>
      <c r="I20" s="11">
        <v>50</v>
      </c>
      <c r="J20" s="11">
        <v>60</v>
      </c>
      <c r="K20" s="11">
        <v>60</v>
      </c>
      <c r="L20" s="11">
        <v>65</v>
      </c>
      <c r="M20" s="11">
        <v>65</v>
      </c>
      <c r="O20" s="13" t="s">
        <v>861</v>
      </c>
    </row>
    <row r="21" spans="1:15" ht="12.75">
      <c r="A21" s="10" t="s">
        <v>866</v>
      </c>
      <c r="B21" s="11" t="s">
        <v>859</v>
      </c>
      <c r="C21" s="11" t="s">
        <v>867</v>
      </c>
      <c r="D21" s="11"/>
      <c r="E21" s="11"/>
      <c r="F21" s="14">
        <f>-10*LOG(10^-(G21/10+99)+10^-(H21/10+1.4)+10^-(I21/10+1)+10^-(J21/10+0.6)+10^-(K21/10+0.5)+10^-(L21/10+0.7)+10^-(M21/10+99))</f>
        <v>60.391866867777715</v>
      </c>
      <c r="G21" s="11">
        <v>200</v>
      </c>
      <c r="H21" s="11">
        <f aca="true" t="shared" si="1" ref="H21:M21">H20+5</f>
        <v>50</v>
      </c>
      <c r="I21" s="11">
        <f t="shared" si="1"/>
        <v>55</v>
      </c>
      <c r="J21" s="11">
        <f t="shared" si="1"/>
        <v>65</v>
      </c>
      <c r="K21" s="11">
        <f t="shared" si="1"/>
        <v>65</v>
      </c>
      <c r="L21" s="11">
        <f t="shared" si="1"/>
        <v>70</v>
      </c>
      <c r="M21" s="11">
        <f t="shared" si="1"/>
        <v>70</v>
      </c>
      <c r="O21" s="13" t="s">
        <v>861</v>
      </c>
    </row>
    <row r="22" spans="1:15" ht="12.75">
      <c r="A22" s="10" t="s">
        <v>1202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3"/>
    </row>
    <row r="23" spans="1:15" ht="12.75">
      <c r="A23" s="10" t="s">
        <v>1202</v>
      </c>
      <c r="B23" s="48" t="s">
        <v>868</v>
      </c>
      <c r="C23" s="11"/>
      <c r="D23" s="11"/>
      <c r="E23" s="11"/>
      <c r="F23" s="11" t="s">
        <v>869</v>
      </c>
      <c r="G23" s="20" t="s">
        <v>870</v>
      </c>
      <c r="H23" s="20" t="s">
        <v>870</v>
      </c>
      <c r="I23" s="20" t="s">
        <v>870</v>
      </c>
      <c r="J23" s="20" t="s">
        <v>870</v>
      </c>
      <c r="K23" s="20" t="s">
        <v>870</v>
      </c>
      <c r="L23" s="20" t="s">
        <v>870</v>
      </c>
      <c r="M23" s="20" t="s">
        <v>870</v>
      </c>
      <c r="O23" s="13"/>
    </row>
    <row r="24" spans="1:15" ht="12.75">
      <c r="A24" s="10" t="s">
        <v>871</v>
      </c>
      <c r="B24" s="11" t="s">
        <v>872</v>
      </c>
      <c r="C24" s="11" t="s">
        <v>873</v>
      </c>
      <c r="D24" s="11"/>
      <c r="E24" s="11"/>
      <c r="F24" s="14">
        <f aca="true" t="shared" si="2" ref="F24:F42">-10*LOG(10^-(G24/10+99)+10^-(H24/10+1.4)+10^-(I24/10+1)+10^-(J24/10+0.6)+10^-(K24/10+0.5)+10^-(L24/10+0.7)+10^-(M24/10+99))</f>
        <v>32.07554280247418</v>
      </c>
      <c r="G24" s="11">
        <v>200</v>
      </c>
      <c r="H24" s="11">
        <v>29</v>
      </c>
      <c r="I24" s="11">
        <v>34</v>
      </c>
      <c r="J24" s="11">
        <v>35</v>
      </c>
      <c r="K24" s="11">
        <v>31</v>
      </c>
      <c r="L24" s="11">
        <v>30</v>
      </c>
      <c r="M24" s="11">
        <v>34</v>
      </c>
      <c r="O24" s="13" t="s">
        <v>874</v>
      </c>
    </row>
    <row r="25" spans="1:15" ht="12.75">
      <c r="A25" s="10" t="s">
        <v>875</v>
      </c>
      <c r="B25" s="11" t="s">
        <v>872</v>
      </c>
      <c r="C25" s="11" t="s">
        <v>876</v>
      </c>
      <c r="D25" s="11"/>
      <c r="E25" s="11"/>
      <c r="F25" s="14">
        <f t="shared" si="2"/>
        <v>44.69872813802566</v>
      </c>
      <c r="G25" s="11">
        <v>200</v>
      </c>
      <c r="H25" s="11">
        <v>35</v>
      </c>
      <c r="I25" s="11">
        <v>40</v>
      </c>
      <c r="J25" s="11">
        <v>45</v>
      </c>
      <c r="K25" s="11">
        <v>50</v>
      </c>
      <c r="L25" s="11">
        <v>60</v>
      </c>
      <c r="M25" s="11">
        <v>50</v>
      </c>
      <c r="O25" s="13" t="s">
        <v>874</v>
      </c>
    </row>
    <row r="26" spans="1:15" ht="12.75">
      <c r="A26" s="10" t="s">
        <v>877</v>
      </c>
      <c r="B26" s="11" t="s">
        <v>872</v>
      </c>
      <c r="C26" s="11" t="s">
        <v>878</v>
      </c>
      <c r="D26" s="11"/>
      <c r="E26" s="11"/>
      <c r="F26" s="14">
        <f t="shared" si="2"/>
        <v>45.0085971166319</v>
      </c>
      <c r="G26" s="11">
        <v>200</v>
      </c>
      <c r="H26" s="11">
        <v>34</v>
      </c>
      <c r="I26" s="11">
        <v>41</v>
      </c>
      <c r="J26" s="11">
        <v>46</v>
      </c>
      <c r="K26" s="11">
        <v>54</v>
      </c>
      <c r="L26" s="11">
        <v>60</v>
      </c>
      <c r="M26" s="11">
        <v>51</v>
      </c>
      <c r="O26" s="13" t="s">
        <v>874</v>
      </c>
    </row>
    <row r="27" spans="1:15" ht="12.75">
      <c r="A27" s="10" t="s">
        <v>879</v>
      </c>
      <c r="B27" s="11" t="s">
        <v>872</v>
      </c>
      <c r="C27" s="11" t="s">
        <v>878</v>
      </c>
      <c r="D27" s="11"/>
      <c r="E27" s="11"/>
      <c r="F27" s="14">
        <f t="shared" si="2"/>
        <v>45.27438590370047</v>
      </c>
      <c r="G27" s="11">
        <v>200</v>
      </c>
      <c r="H27" s="11">
        <v>36</v>
      </c>
      <c r="I27" s="11">
        <v>41</v>
      </c>
      <c r="J27" s="11">
        <v>44</v>
      </c>
      <c r="K27" s="11">
        <v>53</v>
      </c>
      <c r="L27" s="11">
        <v>61</v>
      </c>
      <c r="M27" s="11">
        <v>49</v>
      </c>
      <c r="O27" s="13" t="s">
        <v>874</v>
      </c>
    </row>
    <row r="28" spans="1:15" ht="12.75">
      <c r="A28" s="10" t="s">
        <v>880</v>
      </c>
      <c r="B28" s="11" t="s">
        <v>872</v>
      </c>
      <c r="C28" s="11" t="s">
        <v>881</v>
      </c>
      <c r="D28" s="11"/>
      <c r="E28" s="11"/>
      <c r="F28" s="14">
        <f t="shared" si="2"/>
        <v>45.68646288279172</v>
      </c>
      <c r="G28" s="11">
        <v>200</v>
      </c>
      <c r="H28" s="11">
        <v>32</v>
      </c>
      <c r="I28" s="11">
        <v>50</v>
      </c>
      <c r="J28" s="11">
        <v>57</v>
      </c>
      <c r="K28" s="11">
        <v>60</v>
      </c>
      <c r="L28" s="11">
        <v>65</v>
      </c>
      <c r="M28" s="11">
        <v>60</v>
      </c>
      <c r="O28" s="13" t="s">
        <v>874</v>
      </c>
    </row>
    <row r="29" spans="1:15" ht="12.75">
      <c r="A29" s="10" t="s">
        <v>882</v>
      </c>
      <c r="B29" s="11" t="s">
        <v>872</v>
      </c>
      <c r="C29" s="11" t="s">
        <v>883</v>
      </c>
      <c r="D29" s="11"/>
      <c r="E29" s="11"/>
      <c r="F29" s="14">
        <f t="shared" si="2"/>
        <v>48.88370486241409</v>
      </c>
      <c r="G29" s="11">
        <v>200</v>
      </c>
      <c r="H29" s="11">
        <v>38</v>
      </c>
      <c r="I29" s="11">
        <v>45</v>
      </c>
      <c r="J29" s="11">
        <v>59</v>
      </c>
      <c r="K29" s="11">
        <v>51</v>
      </c>
      <c r="L29" s="11">
        <v>55</v>
      </c>
      <c r="M29" s="11">
        <v>65</v>
      </c>
      <c r="O29" s="13" t="s">
        <v>874</v>
      </c>
    </row>
    <row r="30" spans="1:15" ht="12.75">
      <c r="A30" s="10" t="s">
        <v>884</v>
      </c>
      <c r="B30" s="11" t="s">
        <v>872</v>
      </c>
      <c r="C30" s="11" t="s">
        <v>885</v>
      </c>
      <c r="D30" s="11"/>
      <c r="E30" s="11"/>
      <c r="F30" s="14">
        <f t="shared" si="2"/>
        <v>49.269425083827116</v>
      </c>
      <c r="G30" s="11">
        <v>200</v>
      </c>
      <c r="H30" s="11">
        <v>36</v>
      </c>
      <c r="I30" s="11">
        <v>50</v>
      </c>
      <c r="J30" s="11">
        <v>59</v>
      </c>
      <c r="K30" s="11">
        <v>60</v>
      </c>
      <c r="L30" s="11">
        <v>60</v>
      </c>
      <c r="M30" s="11">
        <v>65</v>
      </c>
      <c r="O30" s="13" t="s">
        <v>874</v>
      </c>
    </row>
    <row r="31" spans="1:15" ht="12.75">
      <c r="A31" s="10" t="s">
        <v>886</v>
      </c>
      <c r="B31" s="11" t="s">
        <v>872</v>
      </c>
      <c r="C31" s="11" t="s">
        <v>887</v>
      </c>
      <c r="D31" s="11"/>
      <c r="E31" s="11"/>
      <c r="F31" s="14">
        <f t="shared" si="2"/>
        <v>49.772229975412905</v>
      </c>
      <c r="G31" s="11">
        <v>200</v>
      </c>
      <c r="H31" s="11">
        <v>37</v>
      </c>
      <c r="I31" s="11">
        <v>48</v>
      </c>
      <c r="J31" s="11">
        <v>56</v>
      </c>
      <c r="K31" s="11">
        <v>60</v>
      </c>
      <c r="L31" s="11">
        <v>65</v>
      </c>
      <c r="M31" s="11">
        <v>61</v>
      </c>
      <c r="O31" s="13" t="s">
        <v>874</v>
      </c>
    </row>
    <row r="32" spans="1:15" ht="12.75">
      <c r="A32" s="10" t="s">
        <v>888</v>
      </c>
      <c r="B32" s="11" t="s">
        <v>872</v>
      </c>
      <c r="C32" s="11" t="s">
        <v>889</v>
      </c>
      <c r="D32" s="11"/>
      <c r="E32" s="11"/>
      <c r="F32" s="14">
        <f t="shared" si="2"/>
        <v>49.59114236013153</v>
      </c>
      <c r="G32" s="11">
        <v>200</v>
      </c>
      <c r="H32" s="11">
        <v>45</v>
      </c>
      <c r="I32" s="11">
        <v>44</v>
      </c>
      <c r="J32" s="11">
        <v>52</v>
      </c>
      <c r="K32" s="11">
        <v>50</v>
      </c>
      <c r="L32" s="11">
        <v>53</v>
      </c>
      <c r="M32" s="11">
        <v>55</v>
      </c>
      <c r="O32" s="13" t="s">
        <v>874</v>
      </c>
    </row>
    <row r="33" spans="1:15" ht="12.75">
      <c r="A33" s="10" t="s">
        <v>890</v>
      </c>
      <c r="B33" s="11" t="s">
        <v>872</v>
      </c>
      <c r="C33" s="11" t="s">
        <v>891</v>
      </c>
      <c r="D33" s="11"/>
      <c r="E33" s="11"/>
      <c r="F33" s="14">
        <f t="shared" si="2"/>
        <v>50.008851932493414</v>
      </c>
      <c r="G33" s="11">
        <v>200</v>
      </c>
      <c r="H33" s="11">
        <v>37</v>
      </c>
      <c r="I33" s="11">
        <v>49</v>
      </c>
      <c r="J33" s="11">
        <v>58</v>
      </c>
      <c r="K33" s="11">
        <v>60</v>
      </c>
      <c r="L33" s="11">
        <v>65</v>
      </c>
      <c r="M33" s="11">
        <v>61</v>
      </c>
      <c r="O33" s="13" t="s">
        <v>874</v>
      </c>
    </row>
    <row r="34" spans="1:15" ht="12.75">
      <c r="A34" s="10" t="s">
        <v>892</v>
      </c>
      <c r="B34" s="11" t="s">
        <v>872</v>
      </c>
      <c r="C34" s="11" t="s">
        <v>893</v>
      </c>
      <c r="D34" s="11"/>
      <c r="E34" s="11"/>
      <c r="F34" s="14">
        <f t="shared" si="2"/>
        <v>50.57091475581898</v>
      </c>
      <c r="G34" s="11">
        <v>200</v>
      </c>
      <c r="H34" s="11">
        <v>40</v>
      </c>
      <c r="I34" s="11">
        <v>45</v>
      </c>
      <c r="J34" s="11">
        <v>55</v>
      </c>
      <c r="K34" s="11">
        <v>57</v>
      </c>
      <c r="L34" s="11">
        <v>60</v>
      </c>
      <c r="M34" s="11">
        <v>60</v>
      </c>
      <c r="O34" s="13" t="s">
        <v>874</v>
      </c>
    </row>
    <row r="35" spans="1:15" ht="12.75">
      <c r="A35" s="10" t="s">
        <v>894</v>
      </c>
      <c r="B35" s="11" t="s">
        <v>872</v>
      </c>
      <c r="C35" s="11" t="s">
        <v>895</v>
      </c>
      <c r="D35" s="11"/>
      <c r="E35" s="11"/>
      <c r="F35" s="14">
        <f t="shared" si="2"/>
        <v>50.80589870299992</v>
      </c>
      <c r="G35" s="11">
        <v>200</v>
      </c>
      <c r="H35" s="11">
        <v>45</v>
      </c>
      <c r="I35" s="11">
        <v>45</v>
      </c>
      <c r="J35" s="11">
        <v>53</v>
      </c>
      <c r="K35" s="11">
        <v>52</v>
      </c>
      <c r="L35" s="11">
        <v>55</v>
      </c>
      <c r="M35" s="11">
        <v>57</v>
      </c>
      <c r="O35" s="13" t="s">
        <v>874</v>
      </c>
    </row>
    <row r="36" spans="1:15" ht="12.75">
      <c r="A36" s="10" t="s">
        <v>896</v>
      </c>
      <c r="B36" s="11" t="s">
        <v>872</v>
      </c>
      <c r="C36" s="11" t="s">
        <v>897</v>
      </c>
      <c r="D36" s="11"/>
      <c r="E36" s="11"/>
      <c r="F36" s="14">
        <f t="shared" si="2"/>
        <v>51.025623465904445</v>
      </c>
      <c r="G36" s="11">
        <v>200</v>
      </c>
      <c r="H36" s="11">
        <v>40</v>
      </c>
      <c r="I36" s="11">
        <v>47</v>
      </c>
      <c r="J36" s="11">
        <v>54</v>
      </c>
      <c r="K36" s="11">
        <v>56</v>
      </c>
      <c r="L36" s="11">
        <v>62</v>
      </c>
      <c r="M36" s="11">
        <v>59</v>
      </c>
      <c r="O36" s="13" t="s">
        <v>874</v>
      </c>
    </row>
    <row r="37" spans="1:15" ht="12.75">
      <c r="A37" s="10" t="s">
        <v>898</v>
      </c>
      <c r="B37" s="11" t="s">
        <v>872</v>
      </c>
      <c r="C37" s="11" t="s">
        <v>899</v>
      </c>
      <c r="D37" s="11"/>
      <c r="E37" s="11"/>
      <c r="F37" s="14">
        <f t="shared" si="2"/>
        <v>53.04563943646991</v>
      </c>
      <c r="G37" s="11">
        <v>200</v>
      </c>
      <c r="H37" s="11">
        <v>43</v>
      </c>
      <c r="I37" s="11">
        <v>50</v>
      </c>
      <c r="J37" s="11">
        <v>52</v>
      </c>
      <c r="K37" s="11">
        <v>60</v>
      </c>
      <c r="L37" s="11">
        <v>65</v>
      </c>
      <c r="M37" s="11">
        <v>62</v>
      </c>
      <c r="O37" s="13" t="s">
        <v>874</v>
      </c>
    </row>
    <row r="38" spans="1:15" ht="12.75">
      <c r="A38" s="10" t="s">
        <v>900</v>
      </c>
      <c r="B38" s="11" t="s">
        <v>872</v>
      </c>
      <c r="C38" s="11" t="s">
        <v>901</v>
      </c>
      <c r="D38" s="11"/>
      <c r="E38" s="11"/>
      <c r="F38" s="14">
        <f t="shared" si="2"/>
        <v>53.17933763554283</v>
      </c>
      <c r="G38" s="11">
        <v>200</v>
      </c>
      <c r="H38" s="11">
        <v>41</v>
      </c>
      <c r="I38" s="11">
        <v>50</v>
      </c>
      <c r="J38" s="11">
        <v>60</v>
      </c>
      <c r="K38" s="11">
        <v>60</v>
      </c>
      <c r="L38" s="11">
        <v>64</v>
      </c>
      <c r="M38" s="11">
        <v>60</v>
      </c>
      <c r="O38" s="13" t="s">
        <v>874</v>
      </c>
    </row>
    <row r="39" spans="1:15" ht="12.75">
      <c r="A39" s="10" t="s">
        <v>902</v>
      </c>
      <c r="B39" s="11" t="s">
        <v>872</v>
      </c>
      <c r="C39" s="11" t="s">
        <v>903</v>
      </c>
      <c r="D39" s="11"/>
      <c r="E39" s="11"/>
      <c r="F39" s="14">
        <f t="shared" si="2"/>
        <v>55.031483457864724</v>
      </c>
      <c r="G39" s="11">
        <v>200</v>
      </c>
      <c r="H39" s="14">
        <v>45</v>
      </c>
      <c r="I39" s="11">
        <v>50</v>
      </c>
      <c r="J39" s="11">
        <v>57</v>
      </c>
      <c r="K39" s="11">
        <v>60</v>
      </c>
      <c r="L39" s="11">
        <v>65</v>
      </c>
      <c r="M39" s="11">
        <v>63</v>
      </c>
      <c r="O39" s="13" t="s">
        <v>874</v>
      </c>
    </row>
    <row r="40" spans="1:15" ht="12.75">
      <c r="A40" s="10" t="s">
        <v>904</v>
      </c>
      <c r="B40" s="11" t="s">
        <v>872</v>
      </c>
      <c r="C40" s="11" t="s">
        <v>905</v>
      </c>
      <c r="D40" s="11"/>
      <c r="E40" s="11"/>
      <c r="F40" s="14">
        <f t="shared" si="2"/>
        <v>54.82403102299611</v>
      </c>
      <c r="G40" s="11">
        <v>200</v>
      </c>
      <c r="H40" s="11">
        <v>45</v>
      </c>
      <c r="I40" s="11">
        <v>49</v>
      </c>
      <c r="J40" s="11">
        <v>60</v>
      </c>
      <c r="K40" s="11">
        <v>59</v>
      </c>
      <c r="L40" s="11">
        <v>62</v>
      </c>
      <c r="M40" s="11">
        <v>67</v>
      </c>
      <c r="O40" s="13" t="s">
        <v>874</v>
      </c>
    </row>
    <row r="41" spans="1:15" ht="12.75">
      <c r="A41" s="10" t="s">
        <v>906</v>
      </c>
      <c r="B41" s="11" t="s">
        <v>872</v>
      </c>
      <c r="C41" s="11" t="s">
        <v>907</v>
      </c>
      <c r="D41" s="11"/>
      <c r="E41" s="11"/>
      <c r="F41" s="14">
        <f t="shared" si="2"/>
        <v>55.031483457864724</v>
      </c>
      <c r="G41" s="11">
        <v>200</v>
      </c>
      <c r="H41" s="11">
        <v>45</v>
      </c>
      <c r="I41" s="11">
        <v>50</v>
      </c>
      <c r="J41" s="11">
        <v>57</v>
      </c>
      <c r="K41" s="11">
        <v>60</v>
      </c>
      <c r="L41" s="11">
        <v>65</v>
      </c>
      <c r="M41" s="11">
        <v>63</v>
      </c>
      <c r="O41" s="13" t="s">
        <v>874</v>
      </c>
    </row>
    <row r="42" spans="1:15" ht="12.75">
      <c r="A42" s="10" t="s">
        <v>908</v>
      </c>
      <c r="B42" s="11" t="s">
        <v>872</v>
      </c>
      <c r="C42" s="11" t="s">
        <v>909</v>
      </c>
      <c r="D42" s="11"/>
      <c r="E42" s="11"/>
      <c r="F42" s="14">
        <f t="shared" si="2"/>
        <v>55.782935358861074</v>
      </c>
      <c r="G42" s="11">
        <v>200</v>
      </c>
      <c r="H42" s="11">
        <v>45</v>
      </c>
      <c r="I42" s="11">
        <v>53</v>
      </c>
      <c r="J42" s="11">
        <v>57</v>
      </c>
      <c r="K42" s="11">
        <v>60</v>
      </c>
      <c r="L42" s="11">
        <v>65</v>
      </c>
      <c r="M42" s="11">
        <v>62</v>
      </c>
      <c r="O42" s="13" t="s">
        <v>874</v>
      </c>
    </row>
    <row r="43" spans="1:15" ht="12.75">
      <c r="A43" s="10" t="s">
        <v>910</v>
      </c>
      <c r="B43" s="11" t="s">
        <v>872</v>
      </c>
      <c r="C43" s="11" t="s">
        <v>911</v>
      </c>
      <c r="D43" s="11"/>
      <c r="E43" s="11"/>
      <c r="F43" s="14">
        <v>60.78293535886107</v>
      </c>
      <c r="G43" s="11">
        <v>200</v>
      </c>
      <c r="H43" s="11">
        <v>50</v>
      </c>
      <c r="I43" s="11">
        <v>58</v>
      </c>
      <c r="J43" s="11">
        <v>62</v>
      </c>
      <c r="K43" s="11">
        <v>65</v>
      </c>
      <c r="L43" s="11">
        <v>70</v>
      </c>
      <c r="M43" s="11">
        <v>67</v>
      </c>
      <c r="O43" s="13" t="s">
        <v>874</v>
      </c>
    </row>
    <row r="44" spans="1:15" ht="13.5" thickBot="1">
      <c r="A44" s="21" t="s">
        <v>1202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4"/>
      <c r="O44" s="27"/>
    </row>
    <row r="4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COM00421</dc:creator>
  <cp:keywords/>
  <dc:description/>
  <cp:lastModifiedBy>COM00421</cp:lastModifiedBy>
  <dcterms:created xsi:type="dcterms:W3CDTF">2000-05-04T08:09:19Z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